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c\Downloads\"/>
    </mc:Choice>
  </mc:AlternateContent>
  <xr:revisionPtr revIDLastSave="0" documentId="8_{F72D35A3-FCA2-4F2E-897D-CCC9D06277B0}" xr6:coauthVersionLast="47" xr6:coauthVersionMax="47" xr10:uidLastSave="{00000000-0000-0000-0000-000000000000}"/>
  <bookViews>
    <workbookView xWindow="1560" yWindow="1560" windowWidth="21600" windowHeight="10680" xr2:uid="{00000000-000D-0000-FFFF-FFFF00000000}"/>
  </bookViews>
  <sheets>
    <sheet name="New Distribution List" sheetId="10" r:id="rId1"/>
  </sheets>
  <definedNames>
    <definedName name="_xlnm.Print_Area" localSheetId="0">'New Distribution List'!$A$1:$H$63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0" l="1"/>
  <c r="I63" i="10" s="1"/>
  <c r="E62" i="10"/>
  <c r="D63" i="10"/>
  <c r="D62" i="10"/>
  <c r="C63" i="10"/>
  <c r="C62" i="10"/>
  <c r="B63" i="10"/>
  <c r="B62" i="10"/>
  <c r="A63" i="10"/>
  <c r="A62" i="10"/>
  <c r="G63" i="10"/>
  <c r="G62" i="10"/>
  <c r="B66" i="10"/>
  <c r="I66" i="10" s="1"/>
  <c r="I65" i="10"/>
  <c r="I62" i="10" l="1"/>
  <c r="I67" i="10"/>
  <c r="I64" i="10" l="1"/>
</calcChain>
</file>

<file path=xl/sharedStrings.xml><?xml version="1.0" encoding="utf-8"?>
<sst xmlns="http://schemas.openxmlformats.org/spreadsheetml/2006/main" count="363" uniqueCount="362">
  <si>
    <t>ANN MARIE</t>
  </si>
  <si>
    <t>ERIN</t>
  </si>
  <si>
    <t>KIM</t>
  </si>
  <si>
    <t>BRETT</t>
  </si>
  <si>
    <t>MORGAN</t>
  </si>
  <si>
    <t>ANDREA</t>
  </si>
  <si>
    <t>KEY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</si>
  <si>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Allard Square</t>
    </r>
  </si>
  <si>
    <r>
      <rPr>
        <sz val="10"/>
        <rFont val="Wingdings"/>
        <charset val="2"/>
      </rPr>
      <t>«</t>
    </r>
    <r>
      <rPr>
        <sz val="10"/>
        <rFont val="Arial"/>
        <family val="2"/>
      </rPr>
      <t>ABENAKI ACRES</t>
    </r>
  </si>
  <si>
    <t>Congress St Apts (maiden lane)</t>
  </si>
  <si>
    <t>Thelma Maple Co-operative</t>
  </si>
  <si>
    <t>french block  NEFCU $$</t>
  </si>
  <si>
    <t>Victoria Place Apartments</t>
  </si>
  <si>
    <t>Hollow Drive Housing</t>
  </si>
  <si>
    <t>Whetstone Housing</t>
  </si>
  <si>
    <t>Bayview Crossing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</si>
  <si>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ALLEN CANAL APTS   </t>
    </r>
    <r>
      <rPr>
        <b/>
        <sz val="10"/>
        <rFont val="Arial"/>
        <family val="2"/>
      </rPr>
      <t xml:space="preserve"> PBCA</t>
    </r>
  </si>
  <si>
    <r>
      <rPr>
        <sz val="10"/>
        <rFont val="Wingdings"/>
        <charset val="2"/>
      </rPr>
      <t>«</t>
    </r>
    <r>
      <rPr>
        <sz val="10"/>
        <rFont val="Arial"/>
        <family val="2"/>
      </rPr>
      <t>Casavant</t>
    </r>
  </si>
  <si>
    <t>LAMOILLE VIEW</t>
  </si>
  <si>
    <t>Village Center</t>
  </si>
  <si>
    <t>hilltop hsg (formerly st j hp)</t>
  </si>
  <si>
    <t>Waits River Housing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</si>
  <si>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APPLEGATE   </t>
    </r>
  </si>
  <si>
    <t>Homestead Greene</t>
  </si>
  <si>
    <t>Wilder Block</t>
  </si>
  <si>
    <t>VHFA Loan with TCs</t>
  </si>
  <si>
    <t xml:space="preserve">BEMIS BLOCK      </t>
  </si>
  <si>
    <t>BRIDGE AND MAIN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</si>
  <si>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Maples I  </t>
    </r>
  </si>
  <si>
    <t xml:space="preserve">MAPLE ST APTS/HARDWICK   </t>
  </si>
  <si>
    <t>Waterside</t>
  </si>
  <si>
    <t>PASSUMPSIC SOUTH</t>
  </si>
  <si>
    <t>Wells River Redev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</si>
  <si>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APPLETREE</t>
    </r>
  </si>
  <si>
    <t>Howard Block</t>
  </si>
  <si>
    <t>Windsor Hollow</t>
  </si>
  <si>
    <t>No VHFA loan, TC Only</t>
  </si>
  <si>
    <t>black river overlook</t>
  </si>
  <si>
    <t>CHICKENBONE</t>
  </si>
  <si>
    <t xml:space="preserve">Maples II  </t>
  </si>
  <si>
    <t>ROUND BARN APARTMENTS</t>
  </si>
  <si>
    <t>Waugh Opera House</t>
  </si>
  <si>
    <t>st johnsbury hp - phase II</t>
  </si>
  <si>
    <t>Wheeler Brook</t>
  </si>
  <si>
    <t>BELLOWS FALLS GARAGE</t>
  </si>
  <si>
    <t>Kazon Building</t>
  </si>
  <si>
    <t>Woodland Station</t>
  </si>
  <si>
    <t>One audit, multiple TC Alloc/reviews</t>
  </si>
  <si>
    <t>FORT APARTMENTS</t>
  </si>
  <si>
    <t>NEW AVENUE APT (Depot Sq)</t>
  </si>
  <si>
    <t>PARSONS HILL</t>
  </si>
  <si>
    <t>Willard Mill Housing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</si>
  <si>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TAYLOR ST</t>
    </r>
    <r>
      <rPr>
        <sz val="10"/>
        <rFont val="Arial"/>
        <family val="2"/>
        <charset val="2"/>
      </rPr>
      <t>REET</t>
    </r>
  </si>
  <si>
    <t xml:space="preserve">BENSON HEIGHTS   </t>
  </si>
  <si>
    <t>Lake Paran</t>
  </si>
  <si>
    <t>Woolson Block</t>
  </si>
  <si>
    <t>FOUR WINDS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</si>
  <si>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GARDEN STREET</t>
    </r>
  </si>
  <si>
    <t>O'Brien Farm 4%</t>
  </si>
  <si>
    <t>***WINDY HOLLOW MHC</t>
  </si>
  <si>
    <t>GOVERNOR'S MANSION</t>
  </si>
  <si>
    <t xml:space="preserve">BEN-SOUTH   </t>
  </si>
  <si>
    <t>Lincoln Place</t>
  </si>
  <si>
    <t>GRANITE CITY (0%)</t>
  </si>
  <si>
    <t>Juniper North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</si>
  <si>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PINES - PHASE I   </t>
    </r>
  </si>
  <si>
    <t>***LIMEHURST MHC</t>
  </si>
  <si>
    <t xml:space="preserve">COLONIAL APTS      </t>
  </si>
  <si>
    <t xml:space="preserve">Maynard/Sargent </t>
  </si>
  <si>
    <t>PBCA Projects w/o Loan</t>
  </si>
  <si>
    <t>GORDON LANE</t>
  </si>
  <si>
    <t>Juniper South</t>
  </si>
  <si>
    <t xml:space="preserve">PINES - PHASE II    </t>
  </si>
  <si>
    <t xml:space="preserve">CONANT SQUARE INN      </t>
  </si>
  <si>
    <t>McKnight Lane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</si>
  <si>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Risk Share Projects</t>
    </r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</si>
  <si>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GRAYSTONE VILLAGE      </t>
    </r>
  </si>
  <si>
    <t>KELLEY'S FIELD</t>
  </si>
  <si>
    <t xml:space="preserve">PINES - PHASE III    </t>
  </si>
  <si>
    <t>Arthur's Main St</t>
  </si>
  <si>
    <t>CORA B WHITNEY</t>
  </si>
  <si>
    <t>Monument View</t>
  </si>
  <si>
    <t>***Manufactured Home Communites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</si>
  <si>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HIGHGATE      </t>
    </r>
    <r>
      <rPr>
        <b/>
        <sz val="10"/>
        <rFont val="Arial"/>
        <family val="2"/>
      </rPr>
      <t>PBCA</t>
    </r>
  </si>
  <si>
    <r>
      <rPr>
        <sz val="10"/>
        <rFont val="Wingdings"/>
        <charset val="2"/>
      </rPr>
      <t>«</t>
    </r>
    <r>
      <rPr>
        <sz val="10"/>
        <rFont val="Arial"/>
        <family val="2"/>
      </rPr>
      <t>Laurentide</t>
    </r>
  </si>
  <si>
    <t>ST JOHNSBURY HOUSE</t>
  </si>
  <si>
    <t>Avenue Apartments</t>
  </si>
  <si>
    <t>58 Barre Street Senior Housing</t>
  </si>
  <si>
    <t xml:space="preserve">DORSET HOUSING   </t>
  </si>
  <si>
    <r>
      <t>NAMCO Alloc (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>&amp;TC)</t>
    </r>
  </si>
  <si>
    <t>PA = PARTICIPATION LOAN</t>
  </si>
  <si>
    <t xml:space="preserve">JEFFERSONVILLE ALLOC   </t>
  </si>
  <si>
    <t xml:space="preserve">MAPLE TREE PLACE   </t>
  </si>
  <si>
    <t>600 dalton drive</t>
  </si>
  <si>
    <r>
      <t>Blake Commons (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>&amp;TC)</t>
    </r>
  </si>
  <si>
    <t>95 North Avenue - COTS</t>
  </si>
  <si>
    <t xml:space="preserve">HERITAGE COURT     </t>
  </si>
  <si>
    <t>NAMCO Bond</t>
  </si>
  <si>
    <t>AIT - Average Income Test</t>
  </si>
  <si>
    <t xml:space="preserve">JEFFERSONVILLE BOND   </t>
  </si>
  <si>
    <t>NORTHWOODS 1 (BOND)</t>
  </si>
  <si>
    <t>EVERGREEN HEIGHTS APTS</t>
  </si>
  <si>
    <t>Bright Street</t>
  </si>
  <si>
    <t>ARBOR GARDENS</t>
  </si>
  <si>
    <t>Mahoney Grove (Hos Hghts)</t>
  </si>
  <si>
    <t>Neshobe House</t>
  </si>
  <si>
    <t xml:space="preserve">LINDEN TERRACE      </t>
  </si>
  <si>
    <t xml:space="preserve">PETERSON PLACE APTS   </t>
  </si>
  <si>
    <t>Flynn Ave Coop</t>
  </si>
  <si>
    <r>
      <t>BROOKSIDE-COL (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>&amp; VT TC)</t>
    </r>
  </si>
  <si>
    <t>Bradford Village Apts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</si>
  <si>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DOVER PLACE</t>
    </r>
  </si>
  <si>
    <t>North Pleasant Street</t>
  </si>
  <si>
    <t xml:space="preserve">MAD RIVER MEADOWS      </t>
  </si>
  <si>
    <t>RAIL CITY (LOWER WELDEN)</t>
  </si>
  <si>
    <r>
      <rPr>
        <sz val="10"/>
        <color rgb="FF0070C0"/>
        <rFont val="Arial"/>
      </rPr>
      <t xml:space="preserve">***Homestead Acres MHC  </t>
    </r>
    <r>
      <rPr>
        <b/>
        <sz val="10"/>
        <color rgb="FF00B050"/>
        <rFont val="Arial"/>
      </rPr>
      <t>PA</t>
    </r>
  </si>
  <si>
    <t>Bus Barns (Allocated)</t>
  </si>
  <si>
    <t>Branchwood</t>
  </si>
  <si>
    <t xml:space="preserve">MANCHESTER COMMONS   </t>
  </si>
  <si>
    <t>Norton House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</si>
  <si>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MCAULEY ALLOCATED   </t>
    </r>
  </si>
  <si>
    <r>
      <t>SALMON RUN    (</t>
    </r>
    <r>
      <rPr>
        <b/>
        <sz val="10"/>
        <color rgb="FF00B050"/>
        <rFont val="Arial"/>
        <family val="2"/>
      </rPr>
      <t>TCAP</t>
    </r>
    <r>
      <rPr>
        <sz val="10"/>
        <rFont val="Arial"/>
        <family val="2"/>
      </rPr>
      <t>&amp;TC)</t>
    </r>
  </si>
  <si>
    <r>
      <rPr>
        <b/>
        <i/>
        <sz val="10"/>
        <color rgb="FF0070C0"/>
        <rFont val="Arial"/>
        <family val="2"/>
      </rPr>
      <t>Memory Care-Allen Brook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rFont val="Arial"/>
        <family val="2"/>
      </rPr>
      <t>NEFCU $$</t>
    </r>
  </si>
  <si>
    <t>Bus Barns (Bond)</t>
  </si>
  <si>
    <t>BROOKSIDE I - ST ALB</t>
  </si>
  <si>
    <t>Tuttle Redev</t>
  </si>
  <si>
    <t>Oak and Homestead</t>
  </si>
  <si>
    <t>mcauley bond</t>
  </si>
  <si>
    <t>WEST RIVER ASSISTED  I</t>
  </si>
  <si>
    <t>PROSPECT/FOREST HOMES</t>
  </si>
  <si>
    <t>Butler House</t>
  </si>
  <si>
    <t xml:space="preserve">Burkeland </t>
  </si>
  <si>
    <t>Zephyr Place</t>
  </si>
  <si>
    <t>Overlook Housing</t>
  </si>
  <si>
    <t>MIDDLEBURY SOUTH</t>
  </si>
  <si>
    <t xml:space="preserve">WEST RIVER INDEPENDENT   </t>
  </si>
  <si>
    <r>
      <rPr>
        <sz val="10"/>
        <color rgb="FF0070C0"/>
        <rFont val="Arial"/>
      </rPr>
      <t xml:space="preserve">***ST GEORGE COMMUNITY MHC </t>
    </r>
    <r>
      <rPr>
        <b/>
        <sz val="10"/>
        <color rgb="FF00B050"/>
        <rFont val="Arial"/>
      </rPr>
      <t>PA</t>
    </r>
  </si>
  <si>
    <t>Callahan Housing</t>
  </si>
  <si>
    <t>Cabot Senior Housing</t>
  </si>
  <si>
    <t>***ACCT MHC Portfolio</t>
  </si>
  <si>
    <t>Park Village I</t>
  </si>
  <si>
    <t xml:space="preserve">PINE MEADOW   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</si>
  <si>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 xml:space="preserve">WHARF LANE   </t>
    </r>
    <r>
      <rPr>
        <b/>
        <sz val="10"/>
        <rFont val="Arial"/>
        <family val="2"/>
      </rPr>
      <t>PBCA</t>
    </r>
  </si>
  <si>
    <t>***WILLISTON WOODS MHC</t>
  </si>
  <si>
    <t>Cathedral Sq Senior Living</t>
  </si>
  <si>
    <t>Caledonia H.P., Phase II</t>
  </si>
  <si>
    <r>
      <t xml:space="preserve">COURTYARD     </t>
    </r>
    <r>
      <rPr>
        <b/>
        <sz val="10"/>
        <rFont val="Arial"/>
        <family val="2"/>
      </rPr>
      <t>PBCA</t>
    </r>
  </si>
  <si>
    <t>Park Village II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</si>
  <si>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PLEASANT HILLS</t>
    </r>
  </si>
  <si>
    <r>
      <rPr>
        <sz val="10"/>
        <rFont val="Wingdings"/>
        <charset val="2"/>
      </rPr>
      <t>«</t>
    </r>
    <r>
      <rPr>
        <sz val="10"/>
        <rFont val="Arial"/>
        <family val="2"/>
      </rPr>
      <t>WINCHESTER PLACE</t>
    </r>
  </si>
  <si>
    <t xml:space="preserve">EAGLE CREST   </t>
  </si>
  <si>
    <t xml:space="preserve">Cedar's Edge </t>
  </si>
  <si>
    <t>Canal Street HLP - COTS</t>
  </si>
  <si>
    <t>***LINDALE MHC</t>
  </si>
  <si>
    <t>PE 1</t>
  </si>
  <si>
    <t>RANDOLPH HOUSE (0%)</t>
  </si>
  <si>
    <t>WRIGHT HOUSE</t>
  </si>
  <si>
    <t xml:space="preserve">FALCON MANOR   </t>
  </si>
  <si>
    <t>Cherry Street Housing</t>
  </si>
  <si>
    <t>Chase Block (stimson&amp;graves)</t>
  </si>
  <si>
    <t>PE 2</t>
  </si>
  <si>
    <t>RICHMOND TERRACE APTS</t>
  </si>
  <si>
    <t>BHA -SO ST PAUL/King St/Duggan</t>
  </si>
  <si>
    <t xml:space="preserve">HAWK'S MEADOW    </t>
  </si>
  <si>
    <t>City Neighborhoods</t>
  </si>
  <si>
    <t>Colonial Village</t>
  </si>
  <si>
    <t>64 School Street</t>
  </si>
  <si>
    <t>PE 3</t>
  </si>
  <si>
    <t>RIVER BEND - STOWE</t>
  </si>
  <si>
    <r>
      <t xml:space="preserve">Lake Champlain (Gable/Harr)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PBCA</t>
    </r>
  </si>
  <si>
    <t>HAWK'S NEST</t>
  </si>
  <si>
    <t>Congress &amp; Park</t>
  </si>
  <si>
    <t>Crystal Lake</t>
  </si>
  <si>
    <t>Abbott Neighborhood Housing</t>
  </si>
  <si>
    <r>
      <t>PINE MANOR  (</t>
    </r>
    <r>
      <rPr>
        <b/>
        <sz val="10"/>
        <color rgb="FF00B050"/>
        <rFont val="Arial"/>
        <family val="2"/>
      </rPr>
      <t>TCAP</t>
    </r>
    <r>
      <rPr>
        <sz val="10"/>
        <rFont val="Arial"/>
        <family val="2"/>
      </rPr>
      <t>&amp;TC)</t>
    </r>
  </si>
  <si>
    <t xml:space="preserve">saxtons river      </t>
  </si>
  <si>
    <t xml:space="preserve">POINT SCHOOL APARTMENTS   </t>
  </si>
  <si>
    <t>Newport Family (Lakebridge)</t>
  </si>
  <si>
    <t>Echo - North and North (Renaissance)</t>
  </si>
  <si>
    <t>Downstreet Apts</t>
  </si>
  <si>
    <t>Adams House</t>
  </si>
  <si>
    <r>
      <rPr>
        <sz val="10"/>
        <color rgb="FF000000"/>
        <rFont val="Arial"/>
      </rPr>
      <t xml:space="preserve">PLEASANT STREET  </t>
    </r>
    <r>
      <rPr>
        <b/>
        <sz val="10"/>
        <color rgb="FF000000"/>
        <rFont val="Arial"/>
      </rPr>
      <t>(</t>
    </r>
    <r>
      <rPr>
        <b/>
        <sz val="10"/>
        <color rgb="FF00B050"/>
        <rFont val="Arial"/>
      </rPr>
      <t>TCAP</t>
    </r>
    <r>
      <rPr>
        <b/>
        <sz val="10"/>
        <color rgb="FF000000"/>
        <rFont val="Arial"/>
      </rPr>
      <t>&amp;TC)</t>
    </r>
  </si>
  <si>
    <t>SMITH HOUSING</t>
  </si>
  <si>
    <t xml:space="preserve">ANDERSON ALLOC   </t>
  </si>
  <si>
    <t xml:space="preserve">PACKARD LOFTS    </t>
  </si>
  <si>
    <t>Echo Scattered Site Rehab</t>
  </si>
  <si>
    <t>ESSEX TOWN CENTER</t>
  </si>
  <si>
    <t xml:space="preserve">ALBURGH FAM REDEV    </t>
  </si>
  <si>
    <t>Proctorsville Green Housing - MF</t>
  </si>
  <si>
    <r>
      <t xml:space="preserve">SOUTH SQUARE APTS   </t>
    </r>
    <r>
      <rPr>
        <b/>
        <sz val="10"/>
        <rFont val="Arial"/>
        <family val="2"/>
      </rPr>
      <t>PBCA</t>
    </r>
  </si>
  <si>
    <t xml:space="preserve">ANDERSON BOND   </t>
  </si>
  <si>
    <t xml:space="preserve">PINES - PHASE IV    </t>
  </si>
  <si>
    <t>Enosburg Falls Downtown</t>
  </si>
  <si>
    <t>Evergreen Place Hsg</t>
  </si>
  <si>
    <t>Alfred Court</t>
  </si>
  <si>
    <t>Putney Meadows</t>
  </si>
  <si>
    <t xml:space="preserve">VERNON SENIOR HOUSING   </t>
  </si>
  <si>
    <r>
      <t xml:space="preserve">BOBBIN MILL   </t>
    </r>
    <r>
      <rPr>
        <b/>
        <sz val="10"/>
        <rFont val="Arial"/>
        <family val="2"/>
      </rPr>
      <t>PBCA</t>
    </r>
  </si>
  <si>
    <t>Parc Terrace</t>
  </si>
  <si>
    <t>Essex Senior Hsg (Town Meadow)</t>
  </si>
  <si>
    <t>Franklin Carriage House</t>
  </si>
  <si>
    <t>Algiers II</t>
  </si>
  <si>
    <t>Putney Landing</t>
  </si>
  <si>
    <r>
      <rPr>
        <sz val="10"/>
        <rFont val="Wingdings"/>
        <charset val="2"/>
      </rPr>
      <t>«</t>
    </r>
    <r>
      <rPr>
        <sz val="10"/>
        <rFont val="Arial"/>
        <family val="2"/>
      </rPr>
      <t>WENTWORTH</t>
    </r>
    <r>
      <rPr>
        <sz val="10"/>
        <rFont val="Arial"/>
        <family val="2"/>
        <charset val="2"/>
      </rPr>
      <t xml:space="preserve"> COMMUNITY</t>
    </r>
  </si>
  <si>
    <t xml:space="preserve">DEPOT II    </t>
  </si>
  <si>
    <t>Fairfield St School Apts</t>
  </si>
  <si>
    <t>Franklin Homestead</t>
  </si>
  <si>
    <r>
      <t>Ann Wilder Richards (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>&amp;TC)</t>
    </r>
  </si>
  <si>
    <t>Red Clover Commons</t>
  </si>
  <si>
    <r>
      <t xml:space="preserve">WESTGATE ALLOC      </t>
    </r>
    <r>
      <rPr>
        <b/>
        <sz val="10"/>
        <rFont val="Arial"/>
        <family val="2"/>
      </rPr>
      <t>PBCA</t>
    </r>
  </si>
  <si>
    <t xml:space="preserve">LIME KILN ALLOCATED   </t>
  </si>
  <si>
    <t>Farrell St Senior (Grand Way I)</t>
  </si>
  <si>
    <t>Glover Senior Housing</t>
  </si>
  <si>
    <t>Arlington Village Apts</t>
  </si>
  <si>
    <t>Red Clover II</t>
  </si>
  <si>
    <t>westgate bond      PBCA</t>
  </si>
  <si>
    <t>LIME KILN BOND</t>
  </si>
  <si>
    <r>
      <t>Grandway II (</t>
    </r>
    <r>
      <rPr>
        <b/>
        <sz val="10"/>
        <color rgb="FF00B050"/>
        <rFont val="Arial"/>
        <family val="2"/>
      </rPr>
      <t>TCAP</t>
    </r>
    <r>
      <rPr>
        <sz val="10"/>
        <rFont val="Arial"/>
        <family val="2"/>
      </rPr>
      <t>,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>,TC)</t>
    </r>
  </si>
  <si>
    <t>Governor Prouty</t>
  </si>
  <si>
    <t>Autumn Leaves</t>
  </si>
  <si>
    <t>Roaring Branch</t>
  </si>
  <si>
    <t>Total Projects</t>
  </si>
  <si>
    <t xml:space="preserve">WHITCOMB WOODS      </t>
  </si>
  <si>
    <t xml:space="preserve">MEADOWLANE REDEVEL   </t>
  </si>
  <si>
    <t>Green Street Apts</t>
  </si>
  <si>
    <t>Green Mountain Apts</t>
  </si>
  <si>
    <t>Battenkill North</t>
  </si>
  <si>
    <t>Rutland AFS (Allen Forest Seabury)</t>
  </si>
  <si>
    <t>WHITNEY HILL HOMESTEAD</t>
  </si>
  <si>
    <t xml:space="preserve">NORTHWOODS 2 (ALLOCATED) </t>
  </si>
  <si>
    <t>Highland Hill Housing</t>
  </si>
  <si>
    <t>Green Mountain Seminary</t>
  </si>
  <si>
    <t>Bellows Falls Garage</t>
  </si>
  <si>
    <t>Rutland Rehab II</t>
  </si>
  <si>
    <t>Total Units</t>
  </si>
  <si>
    <t>WINDSOR VILLAGE REDEVEL</t>
  </si>
  <si>
    <t xml:space="preserve">O’DELL ALLOCATED   </t>
  </si>
  <si>
    <t>Island Housing</t>
  </si>
  <si>
    <t>Groton Comm Hsg</t>
  </si>
  <si>
    <t>Bellows Falls - Pines</t>
  </si>
  <si>
    <t>Rutland Scattered III - CPWD</t>
  </si>
  <si>
    <t>CONVERSE HOME</t>
  </si>
  <si>
    <t>O'DELL BOND</t>
  </si>
  <si>
    <t>Jeudevine</t>
  </si>
  <si>
    <t>Hedding Drive</t>
  </si>
  <si>
    <t>Bellows Falls-Williams/South</t>
  </si>
  <si>
    <t>Sadawga Springs</t>
  </si>
  <si>
    <t>Total Financed Projects</t>
  </si>
  <si>
    <t xml:space="preserve">DERBY LINE GARDENS   </t>
  </si>
  <si>
    <t xml:space="preserve">SCHOOL ST APTS      </t>
  </si>
  <si>
    <t>Johnson Community Senior (VEC)</t>
  </si>
  <si>
    <t>Hillcrest Views/Maple St</t>
  </si>
  <si>
    <t>Bennington Historic Rehab</t>
  </si>
  <si>
    <t>Safford Commons</t>
  </si>
  <si>
    <t xml:space="preserve">HEINEBERG SENIOR </t>
  </si>
  <si>
    <t>STUART AVE</t>
  </si>
  <si>
    <t>King St (Howard Bank Lot)</t>
  </si>
  <si>
    <t>Hollister Hill</t>
  </si>
  <si>
    <t>Birge &amp; Worden</t>
  </si>
  <si>
    <t>Smallest City Housing</t>
  </si>
  <si>
    <t>Total Financed Units</t>
  </si>
  <si>
    <t xml:space="preserve">JERI-HILL APTS   </t>
  </si>
  <si>
    <t xml:space="preserve">WEST RIVER ASSISTED II   </t>
  </si>
  <si>
    <t>Main St Mill (Sweat Comings)</t>
  </si>
  <si>
    <t>John's River</t>
  </si>
  <si>
    <t>Brandon Scattered (Thayer)</t>
  </si>
  <si>
    <t>Snow Block</t>
  </si>
  <si>
    <r>
      <t xml:space="preserve">mountainview/springfield   </t>
    </r>
    <r>
      <rPr>
        <b/>
        <sz val="10"/>
        <rFont val="Arial"/>
        <family val="2"/>
      </rPr>
      <t>PBCA</t>
    </r>
  </si>
  <si>
    <t>GARDENS I</t>
  </si>
  <si>
    <r>
      <t>Missisquoi Manor Redev (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>&amp;TC)</t>
    </r>
  </si>
  <si>
    <t>Keens Crossing</t>
  </si>
  <si>
    <t>Butterfield Elderly</t>
  </si>
  <si>
    <t xml:space="preserve">SOUTH MEADOW   </t>
  </si>
  <si>
    <r>
      <rPr>
        <sz val="10"/>
        <rFont val="Wingdings"/>
        <charset val="2"/>
      </rPr>
      <t>«</t>
    </r>
    <r>
      <rPr>
        <sz val="10"/>
        <color rgb="FF0070C0"/>
        <rFont val="Arial"/>
        <family val="2"/>
      </rPr>
      <t xml:space="preserve">NORTHGATE REDEV  </t>
    </r>
    <r>
      <rPr>
        <b/>
        <sz val="10"/>
        <rFont val="Arial"/>
        <family val="2"/>
      </rPr>
      <t xml:space="preserve"> PBCA</t>
    </r>
  </si>
  <si>
    <t>GARDENS II</t>
  </si>
  <si>
    <t>Morrisville Community Housing</t>
  </si>
  <si>
    <t>Lakeview Housing</t>
  </si>
  <si>
    <t>Butterfield Family</t>
  </si>
  <si>
    <t>Southview Apartments</t>
  </si>
  <si>
    <t>PROCTOR PLACE</t>
  </si>
  <si>
    <r>
      <rPr>
        <sz val="10"/>
        <color rgb="FFFF0000"/>
        <rFont val="Arial"/>
      </rPr>
      <t xml:space="preserve">McKenzie House    </t>
    </r>
    <r>
      <rPr>
        <b/>
        <sz val="10"/>
        <color rgb="FF000000"/>
        <rFont val="Arial"/>
      </rPr>
      <t>PBCA</t>
    </r>
  </si>
  <si>
    <t>Park Place I</t>
  </si>
  <si>
    <t xml:space="preserve">MONARCH APTS </t>
  </si>
  <si>
    <t>Chester Gage</t>
  </si>
  <si>
    <t>Spring Elliot &amp; Valgar</t>
  </si>
  <si>
    <t>WALDEN MOUNTAIN</t>
  </si>
  <si>
    <t>Park Place II</t>
  </si>
  <si>
    <t>Moose River</t>
  </si>
  <si>
    <t>Clark &amp; Canal/Phelps</t>
  </si>
  <si>
    <t>Stanislaus Housing</t>
  </si>
  <si>
    <t>WESTMINSTER FAMILY HSG</t>
  </si>
  <si>
    <t>Pearl &amp; Union SRO Housing</t>
  </si>
  <si>
    <t>Morse Block</t>
  </si>
  <si>
    <t>Columbian Ave</t>
  </si>
  <si>
    <t>Stone Hill</t>
  </si>
  <si>
    <t xml:space="preserve">BARRE ST  </t>
  </si>
  <si>
    <t>Portland &amp; Main</t>
  </si>
  <si>
    <t>Mountainview St Johnsbury</t>
  </si>
  <si>
    <t>Creekview Housing</t>
  </si>
  <si>
    <t>Stony Creek</t>
  </si>
  <si>
    <t xml:space="preserve">BRIARS 2 </t>
  </si>
  <si>
    <t>Queensbury Road Co-Operative</t>
  </si>
  <si>
    <t>Newport Senior Housing</t>
  </si>
  <si>
    <t>Downtown Crossing</t>
  </si>
  <si>
    <t>SUGARWOOD APARTMENTS</t>
  </si>
  <si>
    <t xml:space="preserve">DARLING INN   </t>
  </si>
  <si>
    <t>Richford Community Housing</t>
  </si>
  <si>
    <r>
      <t>North Branch Redev (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 xml:space="preserve"> only)</t>
    </r>
  </si>
  <si>
    <t>Ellis Block</t>
  </si>
  <si>
    <t>Sunrise Settlement</t>
  </si>
  <si>
    <t>Elm Place</t>
  </si>
  <si>
    <t>Richmond Village Apartments</t>
  </si>
  <si>
    <t>Olivia Place</t>
  </si>
  <si>
    <t>Esteyville</t>
  </si>
  <si>
    <t>Tontine Canal</t>
  </si>
  <si>
    <t xml:space="preserve">HOLY CROSS   </t>
  </si>
  <si>
    <t>River Bend Senior Housing</t>
  </si>
  <si>
    <t>Parkview</t>
  </si>
  <si>
    <t>Exner Block</t>
  </si>
  <si>
    <r>
      <t>Upper Story (</t>
    </r>
    <r>
      <rPr>
        <b/>
        <sz val="10"/>
        <color rgb="FF00B050"/>
        <rFont val="Arial"/>
        <family val="2"/>
      </rPr>
      <t>TCAP</t>
    </r>
    <r>
      <rPr>
        <sz val="10"/>
        <rFont val="Arial"/>
        <family val="2"/>
      </rPr>
      <t>,</t>
    </r>
    <r>
      <rPr>
        <b/>
        <i/>
        <sz val="10"/>
        <rFont val="Arial"/>
        <family val="2"/>
      </rPr>
      <t>1602</t>
    </r>
    <r>
      <rPr>
        <sz val="10"/>
        <rFont val="Arial"/>
        <family val="2"/>
      </rPr>
      <t>,TC)</t>
    </r>
  </si>
  <si>
    <t>HUNT FARM (Bristol Fam)</t>
  </si>
  <si>
    <t>Rose Street Co-operative</t>
  </si>
  <si>
    <t>Passumpsic North</t>
  </si>
  <si>
    <t>Forest Park</t>
  </si>
  <si>
    <t>Valley View II</t>
  </si>
  <si>
    <t>WENTWORTH II</t>
  </si>
  <si>
    <t>Ruggles House</t>
  </si>
  <si>
    <t>River Station Apartments</t>
  </si>
  <si>
    <t>Great River Terrace</t>
  </si>
  <si>
    <t>Vergennes Community</t>
  </si>
  <si>
    <t xml:space="preserve">WESTVIEW TERRACE   </t>
  </si>
  <si>
    <t>Shelburne Interfaith Housing</t>
  </si>
  <si>
    <r>
      <t>Salisbury Square (</t>
    </r>
    <r>
      <rPr>
        <b/>
        <sz val="10"/>
        <color rgb="FF00B050"/>
        <rFont val="Arial"/>
        <family val="2"/>
      </rPr>
      <t>TCAP</t>
    </r>
    <r>
      <rPr>
        <sz val="10"/>
        <rFont val="Arial"/>
        <family val="2"/>
      </rPr>
      <t>&amp;TC)</t>
    </r>
  </si>
  <si>
    <t xml:space="preserve">HARRINGTON VILLAGE    </t>
  </si>
  <si>
    <r>
      <t>Vergennes Senior (</t>
    </r>
    <r>
      <rPr>
        <b/>
        <sz val="10"/>
        <color rgb="FF00B050"/>
        <rFont val="Arial"/>
        <family val="2"/>
      </rPr>
      <t>TCAP</t>
    </r>
    <r>
      <rPr>
        <sz val="10"/>
        <rFont val="Arial"/>
        <family val="2"/>
      </rPr>
      <t>&amp;TC)</t>
    </r>
  </si>
  <si>
    <t xml:space="preserve">WHITCOMB TERRACE   </t>
  </si>
  <si>
    <t>Swanton School</t>
  </si>
  <si>
    <t>South Main Apartments (Ladd Hall)</t>
  </si>
  <si>
    <t>Hartford Scattered Sites</t>
  </si>
  <si>
    <t>Wall Street Apartments</t>
  </si>
  <si>
    <t>WINOOSKI RIVER (BBB)</t>
  </si>
  <si>
    <t>Sylvan Woods Family Housing</t>
  </si>
  <si>
    <t>St John's Knoll</t>
  </si>
  <si>
    <t>Hawkins Housing</t>
  </si>
  <si>
    <t>Watkins School &amp; Carriage House</t>
  </si>
  <si>
    <t>Thayer House - Phase II</t>
  </si>
  <si>
    <t>Stonewall/Bianchi</t>
  </si>
  <si>
    <t>Hickory II (Forest Park)</t>
  </si>
  <si>
    <t>Western Avenue Apartments</t>
  </si>
  <si>
    <t>Total of all Propects in Portfolio</t>
  </si>
  <si>
    <t>Thayer Senior - Phase I</t>
  </si>
  <si>
    <t>Swanton Meadows</t>
  </si>
  <si>
    <t>Hickory III (Forest Park)</t>
  </si>
  <si>
    <t>Projects w/out VHFA loans</t>
  </si>
  <si>
    <t>Non-traditional loans</t>
  </si>
  <si>
    <r>
      <t>lower case =</t>
    </r>
    <r>
      <rPr>
        <sz val="10"/>
        <rFont val="Arial"/>
        <family val="2"/>
      </rPr>
      <t>0% or non-traditional loan</t>
    </r>
  </si>
  <si>
    <t>BOND FINANCING - NO TC</t>
  </si>
  <si>
    <t>TC Only Units</t>
  </si>
  <si>
    <t>VHFA Finance Units</t>
  </si>
  <si>
    <r>
      <t xml:space="preserve">CUMMINGS ST APTS  </t>
    </r>
    <r>
      <rPr>
        <b/>
        <sz val="10"/>
        <rFont val="Arial"/>
        <family val="2"/>
      </rPr>
      <t>PBCA</t>
    </r>
  </si>
  <si>
    <r>
      <rPr>
        <sz val="10"/>
        <rFont val="Wingdings"/>
        <charset val="2"/>
      </rPr>
      <t>«</t>
    </r>
    <r>
      <rPr>
        <sz val="10"/>
        <rFont val="Arial"/>
        <family val="2"/>
      </rPr>
      <t>Bardwell/Lake St (Steele Champ)</t>
    </r>
  </si>
  <si>
    <r>
      <t xml:space="preserve">47 Flat Street  </t>
    </r>
    <r>
      <rPr>
        <i/>
        <sz val="10"/>
        <color rgb="FF7030A0"/>
        <rFont val="Arial"/>
        <family val="2"/>
      </rPr>
      <t>AIT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</si>
</sst>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name val="Wingdings"/>
      <charset val="2"/>
    </font>
    <font>
      <b/>
      <sz val="10"/>
      <color rgb="FF00B050"/>
      <name val="Arial"/>
      <family val="2"/>
    </font>
    <font>
      <sz val="10"/>
      <color rgb="FF0070C0"/>
      <name val="Arial"/>
      <family val="2"/>
      <charset val="2"/>
    </font>
    <font>
      <sz val="10"/>
      <name val="Arial"/>
      <family val="2"/>
      <charset val="2"/>
    </font>
    <font>
      <sz val="10"/>
      <color rgb="FF00B05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</font>
    <font>
      <b/>
      <sz val="10"/>
      <color rgb="FF000000"/>
      <name val="Arial"/>
    </font>
    <font>
      <b/>
      <i/>
      <sz val="10"/>
      <color rgb="FF7030A0"/>
      <name val="Arial"/>
      <family val="2"/>
    </font>
    <font>
      <sz val="10"/>
      <color rgb="FF0070C0"/>
      <name val="Arial"/>
    </font>
    <font>
      <b/>
      <sz val="10"/>
      <color rgb="FF00B050"/>
      <name val="Arial"/>
    </font>
    <font>
      <sz val="10"/>
      <color rgb="FF000000"/>
      <name val="Arial"/>
    </font>
    <font>
      <i/>
      <sz val="10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CE6F1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49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43" fontId="11" fillId="0" borderId="0" applyFont="0" applyFill="0" applyBorder="0" applyAlignment="0" applyProtection="0"/>
    <xf numFmtId="0" fontId="6" fillId="0" borderId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75">
    <xf numFmtId="0" fontId="0" fillId="0" borderId="0" xfId="0"/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2" xfId="0" applyFont="1" applyBorder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1" fillId="0" borderId="2" xfId="0" applyFont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1" fillId="0" borderId="4" xfId="0" applyFont="1" applyBorder="1"/>
    <xf numFmtId="0" fontId="19" fillId="0" borderId="2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/>
    <xf numFmtId="0" fontId="13" fillId="0" borderId="2" xfId="0" applyFont="1" applyBorder="1" applyAlignment="1">
      <alignment vertical="top" wrapText="1"/>
    </xf>
    <xf numFmtId="0" fontId="11" fillId="2" borderId="2" xfId="0" applyFont="1" applyFill="1" applyBorder="1"/>
    <xf numFmtId="0" fontId="20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2" borderId="5" xfId="0" applyFont="1" applyFill="1" applyBorder="1"/>
    <xf numFmtId="0" fontId="11" fillId="2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26" fillId="0" borderId="2" xfId="0" applyFont="1" applyBorder="1"/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9" fillId="0" borderId="2" xfId="0" applyFont="1" applyBorder="1" applyAlignment="1">
      <alignment vertical="top" wrapText="1"/>
    </xf>
    <xf numFmtId="0" fontId="31" fillId="0" borderId="2" xfId="0" applyFont="1" applyBorder="1"/>
    <xf numFmtId="0" fontId="20" fillId="4" borderId="2" xfId="0" applyFont="1" applyFill="1" applyBorder="1" applyAlignment="1">
      <alignment vertical="top" wrapText="1"/>
    </xf>
    <xf numFmtId="0" fontId="0" fillId="2" borderId="2" xfId="0" applyFill="1" applyBorder="1"/>
    <xf numFmtId="0" fontId="0" fillId="2" borderId="5" xfId="0" applyFill="1" applyBorder="1"/>
    <xf numFmtId="0" fontId="0" fillId="2" borderId="5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5" xfId="0" applyFont="1" applyBorder="1"/>
    <xf numFmtId="0" fontId="13" fillId="2" borderId="2" xfId="0" applyFont="1" applyFill="1" applyBorder="1"/>
    <xf numFmtId="0" fontId="19" fillId="2" borderId="2" xfId="0" applyFont="1" applyFill="1" applyBorder="1"/>
    <xf numFmtId="0" fontId="13" fillId="3" borderId="2" xfId="0" applyFont="1" applyFill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1" fillId="3" borderId="0" xfId="0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27" fillId="4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0" fontId="28" fillId="4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0" fillId="2" borderId="0" xfId="0" applyFill="1"/>
    <xf numFmtId="0" fontId="11" fillId="2" borderId="2" xfId="0" applyFont="1" applyFill="1" applyBorder="1" applyAlignment="1">
      <alignment vertical="top"/>
    </xf>
    <xf numFmtId="0" fontId="0" fillId="5" borderId="2" xfId="0" applyFill="1" applyBorder="1"/>
    <xf numFmtId="0" fontId="11" fillId="2" borderId="0" xfId="0" applyFont="1" applyFill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0" fillId="0" borderId="5" xfId="0" applyFont="1" applyBorder="1"/>
    <xf numFmtId="0" fontId="14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/>
    <xf numFmtId="0" fontId="20" fillId="0" borderId="5" xfId="0" applyFont="1" applyBorder="1"/>
    <xf numFmtId="0" fontId="20" fillId="0" borderId="5" xfId="0" applyFont="1" applyBorder="1" applyAlignment="1">
      <alignment vertical="top" wrapText="1"/>
    </xf>
    <xf numFmtId="0" fontId="0" fillId="0" borderId="5" xfId="0" applyBorder="1"/>
    <xf numFmtId="0" fontId="0" fillId="0" borderId="7" xfId="0" applyBorder="1"/>
  </cellXfs>
  <cellStyles count="649">
    <cellStyle name="Comma 2" xfId="6" xr:uid="{00000000-0005-0000-0000-000001000000}"/>
    <cellStyle name="Comma 3" xfId="1" xr:uid="{00000000-0005-0000-0000-000002000000}"/>
    <cellStyle name="Comma 3 2" xfId="38" xr:uid="{00000000-0005-0000-0000-000003000000}"/>
    <cellStyle name="Comma 3 3" xfId="60" xr:uid="{00000000-0005-0000-0000-000004000000}"/>
    <cellStyle name="Comma 3 3 2" xfId="153" xr:uid="{00000000-0005-0000-0000-000005000000}"/>
    <cellStyle name="Comma 3 3 2 2" xfId="189" xr:uid="{00000000-0005-0000-0000-000006000000}"/>
    <cellStyle name="Comma 3 3 2 2 2" xfId="418" xr:uid="{00000000-0005-0000-0000-000007000000}"/>
    <cellStyle name="Comma 3 3 2 2 2 2" xfId="646" xr:uid="{00000000-0005-0000-0000-000008000000}"/>
    <cellStyle name="Comma 3 3 2 2 3" xfId="484" xr:uid="{00000000-0005-0000-0000-000009000000}"/>
    <cellStyle name="Comma 3 3 2 2 4" xfId="252" xr:uid="{00000000-0005-0000-0000-00000A000000}"/>
    <cellStyle name="Comma 3 3 2 3" xfId="386" xr:uid="{00000000-0005-0000-0000-00000B000000}"/>
    <cellStyle name="Comma 3 3 2 3 2" xfId="614" xr:uid="{00000000-0005-0000-0000-00000C000000}"/>
    <cellStyle name="Comma 3 3 2 4" xfId="452" xr:uid="{00000000-0005-0000-0000-00000D000000}"/>
    <cellStyle name="Comma 3 3 2 5" xfId="220" xr:uid="{00000000-0005-0000-0000-00000E000000}"/>
    <cellStyle name="Comma 3 3 3" xfId="167" xr:uid="{00000000-0005-0000-0000-00000F000000}"/>
    <cellStyle name="Comma 3 3 3 2" xfId="398" xr:uid="{00000000-0005-0000-0000-000010000000}"/>
    <cellStyle name="Comma 3 3 3 2 2" xfId="626" xr:uid="{00000000-0005-0000-0000-000011000000}"/>
    <cellStyle name="Comma 3 3 3 3" xfId="464" xr:uid="{00000000-0005-0000-0000-000012000000}"/>
    <cellStyle name="Comma 3 3 3 4" xfId="232" xr:uid="{00000000-0005-0000-0000-000013000000}"/>
    <cellStyle name="Comma 3 3 4" xfId="126" xr:uid="{00000000-0005-0000-0000-000014000000}"/>
    <cellStyle name="Comma 3 3 4 2" xfId="594" xr:uid="{00000000-0005-0000-0000-000015000000}"/>
    <cellStyle name="Comma 3 3 4 3" xfId="366" xr:uid="{00000000-0005-0000-0000-000016000000}"/>
    <cellStyle name="Comma 3 3 5" xfId="303" xr:uid="{00000000-0005-0000-0000-000017000000}"/>
    <cellStyle name="Comma 3 3 6" xfId="432" xr:uid="{00000000-0005-0000-0000-000018000000}"/>
    <cellStyle name="Comma 3 3 7" xfId="200" xr:uid="{00000000-0005-0000-0000-000019000000}"/>
    <cellStyle name="Comma 3 4" xfId="51" xr:uid="{00000000-0005-0000-0000-00001A000000}"/>
    <cellStyle name="Comma 3 4 2" xfId="143" xr:uid="{00000000-0005-0000-0000-00001B000000}"/>
    <cellStyle name="Comma 3 4 2 2" xfId="179" xr:uid="{00000000-0005-0000-0000-00001C000000}"/>
    <cellStyle name="Comma 3 4 3" xfId="130" xr:uid="{00000000-0005-0000-0000-00001D000000}"/>
    <cellStyle name="Comma 3 5" xfId="141" xr:uid="{00000000-0005-0000-0000-00001E000000}"/>
    <cellStyle name="Comma 3 5 2" xfId="177" xr:uid="{00000000-0005-0000-0000-00001F000000}"/>
    <cellStyle name="Comma 3 5 2 2" xfId="408" xr:uid="{00000000-0005-0000-0000-000020000000}"/>
    <cellStyle name="Comma 3 5 2 2 2" xfId="636" xr:uid="{00000000-0005-0000-0000-000021000000}"/>
    <cellStyle name="Comma 3 5 2 3" xfId="474" xr:uid="{00000000-0005-0000-0000-000022000000}"/>
    <cellStyle name="Comma 3 5 2 4" xfId="242" xr:uid="{00000000-0005-0000-0000-000023000000}"/>
    <cellStyle name="Comma 3 5 3" xfId="376" xr:uid="{00000000-0005-0000-0000-000024000000}"/>
    <cellStyle name="Comma 3 5 3 2" xfId="604" xr:uid="{00000000-0005-0000-0000-000025000000}"/>
    <cellStyle name="Comma 3 5 4" xfId="442" xr:uid="{00000000-0005-0000-0000-000026000000}"/>
    <cellStyle name="Comma 3 5 5" xfId="210" xr:uid="{00000000-0005-0000-0000-000027000000}"/>
    <cellStyle name="Comma 4" xfId="63" xr:uid="{00000000-0005-0000-0000-000028000000}"/>
    <cellStyle name="Comma 5" xfId="123" xr:uid="{00000000-0005-0000-0000-000029000000}"/>
    <cellStyle name="Comma 5 2" xfId="151" xr:uid="{00000000-0005-0000-0000-00002A000000}"/>
    <cellStyle name="Comma 5 2 2" xfId="187" xr:uid="{00000000-0005-0000-0000-00002B000000}"/>
    <cellStyle name="Comma 5 2 2 2" xfId="416" xr:uid="{00000000-0005-0000-0000-00002C000000}"/>
    <cellStyle name="Comma 5 2 2 2 2" xfId="644" xr:uid="{00000000-0005-0000-0000-00002D000000}"/>
    <cellStyle name="Comma 5 2 2 3" xfId="482" xr:uid="{00000000-0005-0000-0000-00002E000000}"/>
    <cellStyle name="Comma 5 2 2 4" xfId="250" xr:uid="{00000000-0005-0000-0000-00002F000000}"/>
    <cellStyle name="Comma 5 2 3" xfId="384" xr:uid="{00000000-0005-0000-0000-000030000000}"/>
    <cellStyle name="Comma 5 2 3 2" xfId="612" xr:uid="{00000000-0005-0000-0000-000031000000}"/>
    <cellStyle name="Comma 5 2 4" xfId="450" xr:uid="{00000000-0005-0000-0000-000032000000}"/>
    <cellStyle name="Comma 5 2 5" xfId="218" xr:uid="{00000000-0005-0000-0000-000033000000}"/>
    <cellStyle name="Comma 5 3" xfId="165" xr:uid="{00000000-0005-0000-0000-000034000000}"/>
    <cellStyle name="Comma 5 3 2" xfId="396" xr:uid="{00000000-0005-0000-0000-000035000000}"/>
    <cellStyle name="Comma 5 3 2 2" xfId="624" xr:uid="{00000000-0005-0000-0000-000036000000}"/>
    <cellStyle name="Comma 5 3 3" xfId="462" xr:uid="{00000000-0005-0000-0000-000037000000}"/>
    <cellStyle name="Comma 5 3 4" xfId="230" xr:uid="{00000000-0005-0000-0000-000038000000}"/>
    <cellStyle name="Comma 5 4" xfId="364" xr:uid="{00000000-0005-0000-0000-000039000000}"/>
    <cellStyle name="Comma 5 4 2" xfId="592" xr:uid="{00000000-0005-0000-0000-00003A000000}"/>
    <cellStyle name="Comma 5 5" xfId="430" xr:uid="{00000000-0005-0000-0000-00003B000000}"/>
    <cellStyle name="Comma 5 6" xfId="198" xr:uid="{00000000-0005-0000-0000-00003C000000}"/>
    <cellStyle name="Comma 6" xfId="139" xr:uid="{00000000-0005-0000-0000-00003D000000}"/>
    <cellStyle name="Comma 6 2" xfId="175" xr:uid="{00000000-0005-0000-0000-00003E000000}"/>
    <cellStyle name="Comma 6 2 2" xfId="406" xr:uid="{00000000-0005-0000-0000-00003F000000}"/>
    <cellStyle name="Comma 6 2 2 2" xfId="634" xr:uid="{00000000-0005-0000-0000-000040000000}"/>
    <cellStyle name="Comma 6 2 3" xfId="472" xr:uid="{00000000-0005-0000-0000-000041000000}"/>
    <cellStyle name="Comma 6 2 4" xfId="240" xr:uid="{00000000-0005-0000-0000-000042000000}"/>
    <cellStyle name="Comma 6 3" xfId="374" xr:uid="{00000000-0005-0000-0000-000043000000}"/>
    <cellStyle name="Comma 6 3 2" xfId="602" xr:uid="{00000000-0005-0000-0000-000044000000}"/>
    <cellStyle name="Comma 6 4" xfId="440" xr:uid="{00000000-0005-0000-0000-000045000000}"/>
    <cellStyle name="Comma 6 5" xfId="208" xr:uid="{00000000-0005-0000-0000-000046000000}"/>
    <cellStyle name="Comma 7" xfId="156" xr:uid="{00000000-0005-0000-0000-000047000000}"/>
    <cellStyle name="Comma 8" xfId="421" xr:uid="{00000000-0005-0000-0000-000048000000}"/>
    <cellStyle name="Currency 2" xfId="7" xr:uid="{00000000-0005-0000-0000-000049000000}"/>
    <cellStyle name="Currency 3" xfId="2" xr:uid="{00000000-0005-0000-0000-00004A000000}"/>
    <cellStyle name="Currency 4" xfId="28" xr:uid="{00000000-0005-0000-0000-00004B000000}"/>
    <cellStyle name="Normal" xfId="0" builtinId="0"/>
    <cellStyle name="Normal 10" xfId="155" xr:uid="{00000000-0005-0000-0000-00004D000000}"/>
    <cellStyle name="Normal 11" xfId="154" xr:uid="{00000000-0005-0000-0000-00004E000000}"/>
    <cellStyle name="Normal 11 2" xfId="387" xr:uid="{00000000-0005-0000-0000-00004F000000}"/>
    <cellStyle name="Normal 11 2 2" xfId="615" xr:uid="{00000000-0005-0000-0000-000050000000}"/>
    <cellStyle name="Normal 11 3" xfId="453" xr:uid="{00000000-0005-0000-0000-000051000000}"/>
    <cellStyle name="Normal 11 4" xfId="221" xr:uid="{00000000-0005-0000-0000-000052000000}"/>
    <cellStyle name="Normal 12" xfId="419" xr:uid="{00000000-0005-0000-0000-000053000000}"/>
    <cellStyle name="Normal 13" xfId="420" xr:uid="{00000000-0005-0000-0000-000054000000}"/>
    <cellStyle name="Normal 13 2" xfId="647" xr:uid="{00000000-0005-0000-0000-000055000000}"/>
    <cellStyle name="Normal 14" xfId="648" xr:uid="{00000000-0005-0000-0000-000056000000}"/>
    <cellStyle name="Normal 2" xfId="3" xr:uid="{00000000-0005-0000-0000-000057000000}"/>
    <cellStyle name="Normal 2 10" xfId="253" xr:uid="{00000000-0005-0000-0000-000058000000}"/>
    <cellStyle name="Normal 2 10 2" xfId="485" xr:uid="{00000000-0005-0000-0000-000059000000}"/>
    <cellStyle name="Normal 2 2" xfId="8" xr:uid="{00000000-0005-0000-0000-00005A000000}"/>
    <cellStyle name="Normal 2 2 10" xfId="127" xr:uid="{00000000-0005-0000-0000-00005B000000}"/>
    <cellStyle name="Normal 2 2 11" xfId="256" xr:uid="{00000000-0005-0000-0000-00005C000000}"/>
    <cellStyle name="Normal 2 2 11 2" xfId="487" xr:uid="{00000000-0005-0000-0000-00005D000000}"/>
    <cellStyle name="Normal 2 2 2" xfId="18" xr:uid="{00000000-0005-0000-0000-00005E000000}"/>
    <cellStyle name="Normal 2 2 2 2" xfId="37" xr:uid="{00000000-0005-0000-0000-00005F000000}"/>
    <cellStyle name="Normal 2 2 2 2 2" xfId="102" xr:uid="{00000000-0005-0000-0000-000060000000}"/>
    <cellStyle name="Normal 2 2 2 2 2 2" xfId="571" xr:uid="{00000000-0005-0000-0000-000061000000}"/>
    <cellStyle name="Normal 2 2 2 2 2 3" xfId="343" xr:uid="{00000000-0005-0000-0000-000062000000}"/>
    <cellStyle name="Normal 2 2 2 2 3" xfId="514" xr:uid="{00000000-0005-0000-0000-000063000000}"/>
    <cellStyle name="Normal 2 2 2 2 4" xfId="284" xr:uid="{00000000-0005-0000-0000-000064000000}"/>
    <cellStyle name="Normal 2 2 2 3" xfId="50" xr:uid="{00000000-0005-0000-0000-000065000000}"/>
    <cellStyle name="Normal 2 2 2 3 2" xfId="114" xr:uid="{00000000-0005-0000-0000-000066000000}"/>
    <cellStyle name="Normal 2 2 2 3 2 2" xfId="583" xr:uid="{00000000-0005-0000-0000-000067000000}"/>
    <cellStyle name="Normal 2 2 2 3 2 3" xfId="355" xr:uid="{00000000-0005-0000-0000-000068000000}"/>
    <cellStyle name="Normal 2 2 2 3 3" xfId="526" xr:uid="{00000000-0005-0000-0000-000069000000}"/>
    <cellStyle name="Normal 2 2 2 3 4" xfId="296" xr:uid="{00000000-0005-0000-0000-00006A000000}"/>
    <cellStyle name="Normal 2 2 2 4" xfId="27" xr:uid="{00000000-0005-0000-0000-00006B000000}"/>
    <cellStyle name="Normal 2 2 2 4 2" xfId="505" xr:uid="{00000000-0005-0000-0000-00006C000000}"/>
    <cellStyle name="Normal 2 2 2 4 3" xfId="275" xr:uid="{00000000-0005-0000-0000-00006D000000}"/>
    <cellStyle name="Normal 2 2 2 5" xfId="93" xr:uid="{00000000-0005-0000-0000-00006E000000}"/>
    <cellStyle name="Normal 2 2 2 5 2" xfId="562" xr:uid="{00000000-0005-0000-0000-00006F000000}"/>
    <cellStyle name="Normal 2 2 2 5 3" xfId="334" xr:uid="{00000000-0005-0000-0000-000070000000}"/>
    <cellStyle name="Normal 2 2 2 6" xfId="496" xr:uid="{00000000-0005-0000-0000-000071000000}"/>
    <cellStyle name="Normal 2 2 2 7" xfId="266" xr:uid="{00000000-0005-0000-0000-000072000000}"/>
    <cellStyle name="Normal 2 2 3" xfId="15" xr:uid="{00000000-0005-0000-0000-000073000000}"/>
    <cellStyle name="Normal 2 2 3 2" xfId="34" xr:uid="{00000000-0005-0000-0000-000074000000}"/>
    <cellStyle name="Normal 2 2 3 2 2" xfId="99" xr:uid="{00000000-0005-0000-0000-000075000000}"/>
    <cellStyle name="Normal 2 2 3 2 2 2" xfId="568" xr:uid="{00000000-0005-0000-0000-000076000000}"/>
    <cellStyle name="Normal 2 2 3 2 2 3" xfId="340" xr:uid="{00000000-0005-0000-0000-000077000000}"/>
    <cellStyle name="Normal 2 2 3 2 3" xfId="511" xr:uid="{00000000-0005-0000-0000-000078000000}"/>
    <cellStyle name="Normal 2 2 3 2 4" xfId="281" xr:uid="{00000000-0005-0000-0000-000079000000}"/>
    <cellStyle name="Normal 2 2 3 3" xfId="47" xr:uid="{00000000-0005-0000-0000-00007A000000}"/>
    <cellStyle name="Normal 2 2 3 3 2" xfId="111" xr:uid="{00000000-0005-0000-0000-00007B000000}"/>
    <cellStyle name="Normal 2 2 3 3 2 2" xfId="580" xr:uid="{00000000-0005-0000-0000-00007C000000}"/>
    <cellStyle name="Normal 2 2 3 3 2 3" xfId="352" xr:uid="{00000000-0005-0000-0000-00007D000000}"/>
    <cellStyle name="Normal 2 2 3 3 3" xfId="523" xr:uid="{00000000-0005-0000-0000-00007E000000}"/>
    <cellStyle name="Normal 2 2 3 3 4" xfId="293" xr:uid="{00000000-0005-0000-0000-00007F000000}"/>
    <cellStyle name="Normal 2 2 3 4" xfId="24" xr:uid="{00000000-0005-0000-0000-000080000000}"/>
    <cellStyle name="Normal 2 2 3 4 2" xfId="502" xr:uid="{00000000-0005-0000-0000-000081000000}"/>
    <cellStyle name="Normal 2 2 3 4 3" xfId="272" xr:uid="{00000000-0005-0000-0000-000082000000}"/>
    <cellStyle name="Normal 2 2 3 5" xfId="90" xr:uid="{00000000-0005-0000-0000-000083000000}"/>
    <cellStyle name="Normal 2 2 3 5 2" xfId="559" xr:uid="{00000000-0005-0000-0000-000084000000}"/>
    <cellStyle name="Normal 2 2 3 5 3" xfId="331" xr:uid="{00000000-0005-0000-0000-000085000000}"/>
    <cellStyle name="Normal 2 2 3 6" xfId="493" xr:uid="{00000000-0005-0000-0000-000086000000}"/>
    <cellStyle name="Normal 2 2 3 7" xfId="263" xr:uid="{00000000-0005-0000-0000-000087000000}"/>
    <cellStyle name="Normal 2 2 4" xfId="11" xr:uid="{00000000-0005-0000-0000-000088000000}"/>
    <cellStyle name="Normal 2 2 4 2" xfId="44" xr:uid="{00000000-0005-0000-0000-000089000000}"/>
    <cellStyle name="Normal 2 2 4 2 2" xfId="108" xr:uid="{00000000-0005-0000-0000-00008A000000}"/>
    <cellStyle name="Normal 2 2 4 2 2 2" xfId="577" xr:uid="{00000000-0005-0000-0000-00008B000000}"/>
    <cellStyle name="Normal 2 2 4 2 2 3" xfId="349" xr:uid="{00000000-0005-0000-0000-00008C000000}"/>
    <cellStyle name="Normal 2 2 4 2 3" xfId="520" xr:uid="{00000000-0005-0000-0000-00008D000000}"/>
    <cellStyle name="Normal 2 2 4 2 4" xfId="290" xr:uid="{00000000-0005-0000-0000-00008E000000}"/>
    <cellStyle name="Normal 2 2 4 3" xfId="31" xr:uid="{00000000-0005-0000-0000-00008F000000}"/>
    <cellStyle name="Normal 2 2 4 3 2" xfId="508" xr:uid="{00000000-0005-0000-0000-000090000000}"/>
    <cellStyle name="Normal 2 2 4 3 3" xfId="278" xr:uid="{00000000-0005-0000-0000-000091000000}"/>
    <cellStyle name="Normal 2 2 4 4" xfId="96" xr:uid="{00000000-0005-0000-0000-000092000000}"/>
    <cellStyle name="Normal 2 2 4 4 2" xfId="565" xr:uid="{00000000-0005-0000-0000-000093000000}"/>
    <cellStyle name="Normal 2 2 4 4 3" xfId="337" xr:uid="{00000000-0005-0000-0000-000094000000}"/>
    <cellStyle name="Normal 2 2 4 5" xfId="490" xr:uid="{00000000-0005-0000-0000-000095000000}"/>
    <cellStyle name="Normal 2 2 4 6" xfId="259" xr:uid="{00000000-0005-0000-0000-000096000000}"/>
    <cellStyle name="Normal 2 2 5" xfId="41" xr:uid="{00000000-0005-0000-0000-000097000000}"/>
    <cellStyle name="Normal 2 2 5 2" xfId="105" xr:uid="{00000000-0005-0000-0000-000098000000}"/>
    <cellStyle name="Normal 2 2 5 2 2" xfId="574" xr:uid="{00000000-0005-0000-0000-000099000000}"/>
    <cellStyle name="Normal 2 2 5 2 3" xfId="346" xr:uid="{00000000-0005-0000-0000-00009A000000}"/>
    <cellStyle name="Normal 2 2 5 3" xfId="517" xr:uid="{00000000-0005-0000-0000-00009B000000}"/>
    <cellStyle name="Normal 2 2 5 4" xfId="287" xr:uid="{00000000-0005-0000-0000-00009C000000}"/>
    <cellStyle name="Normal 2 2 6" xfId="21" xr:uid="{00000000-0005-0000-0000-00009D000000}"/>
    <cellStyle name="Normal 2 2 6 2" xfId="499" xr:uid="{00000000-0005-0000-0000-00009E000000}"/>
    <cellStyle name="Normal 2 2 6 3" xfId="269" xr:uid="{00000000-0005-0000-0000-00009F000000}"/>
    <cellStyle name="Normal 2 2 7" xfId="53" xr:uid="{00000000-0005-0000-0000-0000A0000000}"/>
    <cellStyle name="Normal 2 2 7 2" xfId="527" xr:uid="{00000000-0005-0000-0000-0000A1000000}"/>
    <cellStyle name="Normal 2 2 7 3" xfId="297" xr:uid="{00000000-0005-0000-0000-0000A2000000}"/>
    <cellStyle name="Normal 2 2 8" xfId="68" xr:uid="{00000000-0005-0000-0000-0000A3000000}"/>
    <cellStyle name="Normal 2 2 8 2" xfId="537" xr:uid="{00000000-0005-0000-0000-0000A4000000}"/>
    <cellStyle name="Normal 2 2 8 3" xfId="309" xr:uid="{00000000-0005-0000-0000-0000A5000000}"/>
    <cellStyle name="Normal 2 2 9" xfId="87" xr:uid="{00000000-0005-0000-0000-0000A6000000}"/>
    <cellStyle name="Normal 2 2 9 2" xfId="556" xr:uid="{00000000-0005-0000-0000-0000A7000000}"/>
    <cellStyle name="Normal 2 2 9 3" xfId="328" xr:uid="{00000000-0005-0000-0000-0000A8000000}"/>
    <cellStyle name="Normal 2 3" xfId="16" xr:uid="{00000000-0005-0000-0000-0000A9000000}"/>
    <cellStyle name="Normal 2 3 2" xfId="35" xr:uid="{00000000-0005-0000-0000-0000AA000000}"/>
    <cellStyle name="Normal 2 3 2 2" xfId="100" xr:uid="{00000000-0005-0000-0000-0000AB000000}"/>
    <cellStyle name="Normal 2 3 2 2 2" xfId="569" xr:uid="{00000000-0005-0000-0000-0000AC000000}"/>
    <cellStyle name="Normal 2 3 2 2 3" xfId="341" xr:uid="{00000000-0005-0000-0000-0000AD000000}"/>
    <cellStyle name="Normal 2 3 2 3" xfId="512" xr:uid="{00000000-0005-0000-0000-0000AE000000}"/>
    <cellStyle name="Normal 2 3 2 4" xfId="282" xr:uid="{00000000-0005-0000-0000-0000AF000000}"/>
    <cellStyle name="Normal 2 3 3" xfId="48" xr:uid="{00000000-0005-0000-0000-0000B0000000}"/>
    <cellStyle name="Normal 2 3 3 2" xfId="112" xr:uid="{00000000-0005-0000-0000-0000B1000000}"/>
    <cellStyle name="Normal 2 3 3 2 2" xfId="581" xr:uid="{00000000-0005-0000-0000-0000B2000000}"/>
    <cellStyle name="Normal 2 3 3 2 3" xfId="353" xr:uid="{00000000-0005-0000-0000-0000B3000000}"/>
    <cellStyle name="Normal 2 3 3 3" xfId="524" xr:uid="{00000000-0005-0000-0000-0000B4000000}"/>
    <cellStyle name="Normal 2 3 3 4" xfId="294" xr:uid="{00000000-0005-0000-0000-0000B5000000}"/>
    <cellStyle name="Normal 2 3 4" xfId="25" xr:uid="{00000000-0005-0000-0000-0000B6000000}"/>
    <cellStyle name="Normal 2 3 4 2" xfId="503" xr:uid="{00000000-0005-0000-0000-0000B7000000}"/>
    <cellStyle name="Normal 2 3 4 3" xfId="273" xr:uid="{00000000-0005-0000-0000-0000B8000000}"/>
    <cellStyle name="Normal 2 3 5" xfId="54" xr:uid="{00000000-0005-0000-0000-0000B9000000}"/>
    <cellStyle name="Normal 2 3 5 2" xfId="528" xr:uid="{00000000-0005-0000-0000-0000BA000000}"/>
    <cellStyle name="Normal 2 3 5 3" xfId="298" xr:uid="{00000000-0005-0000-0000-0000BB000000}"/>
    <cellStyle name="Normal 2 3 6" xfId="69" xr:uid="{00000000-0005-0000-0000-0000BC000000}"/>
    <cellStyle name="Normal 2 3 6 2" xfId="538" xr:uid="{00000000-0005-0000-0000-0000BD000000}"/>
    <cellStyle name="Normal 2 3 6 3" xfId="310" xr:uid="{00000000-0005-0000-0000-0000BE000000}"/>
    <cellStyle name="Normal 2 3 7" xfId="91" xr:uid="{00000000-0005-0000-0000-0000BF000000}"/>
    <cellStyle name="Normal 2 3 7 2" xfId="560" xr:uid="{00000000-0005-0000-0000-0000C0000000}"/>
    <cellStyle name="Normal 2 3 7 3" xfId="332" xr:uid="{00000000-0005-0000-0000-0000C1000000}"/>
    <cellStyle name="Normal 2 3 8" xfId="131" xr:uid="{00000000-0005-0000-0000-0000C2000000}"/>
    <cellStyle name="Normal 2 3 9" xfId="264" xr:uid="{00000000-0005-0000-0000-0000C3000000}"/>
    <cellStyle name="Normal 2 3 9 2" xfId="494" xr:uid="{00000000-0005-0000-0000-0000C4000000}"/>
    <cellStyle name="Normal 2 4" xfId="12" xr:uid="{00000000-0005-0000-0000-0000C5000000}"/>
    <cellStyle name="Normal 2 4 2" xfId="32" xr:uid="{00000000-0005-0000-0000-0000C6000000}"/>
    <cellStyle name="Normal 2 4 2 2" xfId="97" xr:uid="{00000000-0005-0000-0000-0000C7000000}"/>
    <cellStyle name="Normal 2 4 2 2 2" xfId="566" xr:uid="{00000000-0005-0000-0000-0000C8000000}"/>
    <cellStyle name="Normal 2 4 2 2 3" xfId="338" xr:uid="{00000000-0005-0000-0000-0000C9000000}"/>
    <cellStyle name="Normal 2 4 2 3" xfId="509" xr:uid="{00000000-0005-0000-0000-0000CA000000}"/>
    <cellStyle name="Normal 2 4 2 4" xfId="279" xr:uid="{00000000-0005-0000-0000-0000CB000000}"/>
    <cellStyle name="Normal 2 4 3" xfId="45" xr:uid="{00000000-0005-0000-0000-0000CC000000}"/>
    <cellStyle name="Normal 2 4 3 2" xfId="109" xr:uid="{00000000-0005-0000-0000-0000CD000000}"/>
    <cellStyle name="Normal 2 4 3 2 2" xfId="578" xr:uid="{00000000-0005-0000-0000-0000CE000000}"/>
    <cellStyle name="Normal 2 4 3 2 3" xfId="350" xr:uid="{00000000-0005-0000-0000-0000CF000000}"/>
    <cellStyle name="Normal 2 4 3 3" xfId="521" xr:uid="{00000000-0005-0000-0000-0000D0000000}"/>
    <cellStyle name="Normal 2 4 3 4" xfId="291" xr:uid="{00000000-0005-0000-0000-0000D1000000}"/>
    <cellStyle name="Normal 2 4 4" xfId="22" xr:uid="{00000000-0005-0000-0000-0000D2000000}"/>
    <cellStyle name="Normal 2 4 4 2" xfId="500" xr:uid="{00000000-0005-0000-0000-0000D3000000}"/>
    <cellStyle name="Normal 2 4 4 3" xfId="270" xr:uid="{00000000-0005-0000-0000-0000D4000000}"/>
    <cellStyle name="Normal 2 4 5" xfId="88" xr:uid="{00000000-0005-0000-0000-0000D5000000}"/>
    <cellStyle name="Normal 2 4 5 2" xfId="557" xr:uid="{00000000-0005-0000-0000-0000D6000000}"/>
    <cellStyle name="Normal 2 4 5 3" xfId="329" xr:uid="{00000000-0005-0000-0000-0000D7000000}"/>
    <cellStyle name="Normal 2 4 6" xfId="491" xr:uid="{00000000-0005-0000-0000-0000D8000000}"/>
    <cellStyle name="Normal 2 4 7" xfId="260" xr:uid="{00000000-0005-0000-0000-0000D9000000}"/>
    <cellStyle name="Normal 2 5" xfId="9" xr:uid="{00000000-0005-0000-0000-0000DA000000}"/>
    <cellStyle name="Normal 2 5 2" xfId="42" xr:uid="{00000000-0005-0000-0000-0000DB000000}"/>
    <cellStyle name="Normal 2 5 2 2" xfId="106" xr:uid="{00000000-0005-0000-0000-0000DC000000}"/>
    <cellStyle name="Normal 2 5 2 2 2" xfId="575" xr:uid="{00000000-0005-0000-0000-0000DD000000}"/>
    <cellStyle name="Normal 2 5 2 2 3" xfId="347" xr:uid="{00000000-0005-0000-0000-0000DE000000}"/>
    <cellStyle name="Normal 2 5 2 3" xfId="518" xr:uid="{00000000-0005-0000-0000-0000DF000000}"/>
    <cellStyle name="Normal 2 5 2 4" xfId="288" xr:uid="{00000000-0005-0000-0000-0000E0000000}"/>
    <cellStyle name="Normal 2 5 3" xfId="29" xr:uid="{00000000-0005-0000-0000-0000E1000000}"/>
    <cellStyle name="Normal 2 5 3 2" xfId="506" xr:uid="{00000000-0005-0000-0000-0000E2000000}"/>
    <cellStyle name="Normal 2 5 3 3" xfId="276" xr:uid="{00000000-0005-0000-0000-0000E3000000}"/>
    <cellStyle name="Normal 2 5 4" xfId="94" xr:uid="{00000000-0005-0000-0000-0000E4000000}"/>
    <cellStyle name="Normal 2 5 4 2" xfId="563" xr:uid="{00000000-0005-0000-0000-0000E5000000}"/>
    <cellStyle name="Normal 2 5 4 3" xfId="335" xr:uid="{00000000-0005-0000-0000-0000E6000000}"/>
    <cellStyle name="Normal 2 5 5" xfId="488" xr:uid="{00000000-0005-0000-0000-0000E7000000}"/>
    <cellStyle name="Normal 2 5 6" xfId="257" xr:uid="{00000000-0005-0000-0000-0000E8000000}"/>
    <cellStyle name="Normal 2 6" xfId="39" xr:uid="{00000000-0005-0000-0000-0000E9000000}"/>
    <cellStyle name="Normal 2 6 2" xfId="103" xr:uid="{00000000-0005-0000-0000-0000EA000000}"/>
    <cellStyle name="Normal 2 6 2 2" xfId="572" xr:uid="{00000000-0005-0000-0000-0000EB000000}"/>
    <cellStyle name="Normal 2 6 2 3" xfId="344" xr:uid="{00000000-0005-0000-0000-0000EC000000}"/>
    <cellStyle name="Normal 2 6 3" xfId="515" xr:uid="{00000000-0005-0000-0000-0000ED000000}"/>
    <cellStyle name="Normal 2 6 4" xfId="285" xr:uid="{00000000-0005-0000-0000-0000EE000000}"/>
    <cellStyle name="Normal 2 7" xfId="19" xr:uid="{00000000-0005-0000-0000-0000EF000000}"/>
    <cellStyle name="Normal 2 7 2" xfId="497" xr:uid="{00000000-0005-0000-0000-0000F0000000}"/>
    <cellStyle name="Normal 2 7 3" xfId="267" xr:uid="{00000000-0005-0000-0000-0000F1000000}"/>
    <cellStyle name="Normal 2 8" xfId="52" xr:uid="{00000000-0005-0000-0000-0000F2000000}"/>
    <cellStyle name="Normal 2 9" xfId="85" xr:uid="{00000000-0005-0000-0000-0000F3000000}"/>
    <cellStyle name="Normal 2 9 2" xfId="554" xr:uid="{00000000-0005-0000-0000-0000F4000000}"/>
    <cellStyle name="Normal 2 9 3" xfId="326" xr:uid="{00000000-0005-0000-0000-0000F5000000}"/>
    <cellStyle name="Normal 3" xfId="5" xr:uid="{00000000-0005-0000-0000-0000F6000000}"/>
    <cellStyle name="Normal 3 10" xfId="422" xr:uid="{00000000-0005-0000-0000-0000F7000000}"/>
    <cellStyle name="Normal 3 11" xfId="190" xr:uid="{00000000-0005-0000-0000-0000F8000000}"/>
    <cellStyle name="Normal 3 2" xfId="14" xr:uid="{00000000-0005-0000-0000-0000F9000000}"/>
    <cellStyle name="Normal 3 2 10" xfId="191" xr:uid="{00000000-0005-0000-0000-0000FA000000}"/>
    <cellStyle name="Normal 3 2 2" xfId="65" xr:uid="{00000000-0005-0000-0000-0000FB000000}"/>
    <cellStyle name="Normal 3 2 2 2" xfId="75" xr:uid="{00000000-0005-0000-0000-0000FC000000}"/>
    <cellStyle name="Normal 3 2 2 2 2" xfId="171" xr:uid="{00000000-0005-0000-0000-0000FD000000}"/>
    <cellStyle name="Normal 3 2 2 2 2 2" xfId="402" xr:uid="{00000000-0005-0000-0000-0000FE000000}"/>
    <cellStyle name="Normal 3 2 2 2 2 2 2" xfId="630" xr:uid="{00000000-0005-0000-0000-0000FF000000}"/>
    <cellStyle name="Normal 3 2 2 2 2 3" xfId="468" xr:uid="{00000000-0005-0000-0000-000000010000}"/>
    <cellStyle name="Normal 3 2 2 2 2 4" xfId="236" xr:uid="{00000000-0005-0000-0000-000001010000}"/>
    <cellStyle name="Normal 3 2 2 2 3" xfId="135" xr:uid="{00000000-0005-0000-0000-000002010000}"/>
    <cellStyle name="Normal 3 2 2 2 3 2" xfId="598" xr:uid="{00000000-0005-0000-0000-000003010000}"/>
    <cellStyle name="Normal 3 2 2 2 3 3" xfId="370" xr:uid="{00000000-0005-0000-0000-000004010000}"/>
    <cellStyle name="Normal 3 2 2 2 4" xfId="316" xr:uid="{00000000-0005-0000-0000-000005010000}"/>
    <cellStyle name="Normal 3 2 2 2 4 2" xfId="544" xr:uid="{00000000-0005-0000-0000-000006010000}"/>
    <cellStyle name="Normal 3 2 2 2 5" xfId="436" xr:uid="{00000000-0005-0000-0000-000007010000}"/>
    <cellStyle name="Normal 3 2 2 2 6" xfId="204" xr:uid="{00000000-0005-0000-0000-000008010000}"/>
    <cellStyle name="Normal 3 2 2 3" xfId="82" xr:uid="{00000000-0005-0000-0000-000009010000}"/>
    <cellStyle name="Normal 3 2 2 3 2" xfId="183" xr:uid="{00000000-0005-0000-0000-00000A010000}"/>
    <cellStyle name="Normal 3 2 2 3 2 2" xfId="412" xr:uid="{00000000-0005-0000-0000-00000B010000}"/>
    <cellStyle name="Normal 3 2 2 3 2 2 2" xfId="640" xr:uid="{00000000-0005-0000-0000-00000C010000}"/>
    <cellStyle name="Normal 3 2 2 3 2 3" xfId="478" xr:uid="{00000000-0005-0000-0000-00000D010000}"/>
    <cellStyle name="Normal 3 2 2 3 2 4" xfId="246" xr:uid="{00000000-0005-0000-0000-00000E010000}"/>
    <cellStyle name="Normal 3 2 2 3 3" xfId="147" xr:uid="{00000000-0005-0000-0000-00000F010000}"/>
    <cellStyle name="Normal 3 2 2 3 3 2" xfId="608" xr:uid="{00000000-0005-0000-0000-000010010000}"/>
    <cellStyle name="Normal 3 2 2 3 3 3" xfId="380" xr:uid="{00000000-0005-0000-0000-000011010000}"/>
    <cellStyle name="Normal 3 2 2 3 4" xfId="323" xr:uid="{00000000-0005-0000-0000-000012010000}"/>
    <cellStyle name="Normal 3 2 2 3 4 2" xfId="551" xr:uid="{00000000-0005-0000-0000-000013010000}"/>
    <cellStyle name="Normal 3 2 2 3 5" xfId="446" xr:uid="{00000000-0005-0000-0000-000014010000}"/>
    <cellStyle name="Normal 3 2 2 3 6" xfId="214" xr:uid="{00000000-0005-0000-0000-000015010000}"/>
    <cellStyle name="Normal 3 2 2 4" xfId="161" xr:uid="{00000000-0005-0000-0000-000016010000}"/>
    <cellStyle name="Normal 3 2 2 4 2" xfId="392" xr:uid="{00000000-0005-0000-0000-000017010000}"/>
    <cellStyle name="Normal 3 2 2 4 2 2" xfId="620" xr:uid="{00000000-0005-0000-0000-000018010000}"/>
    <cellStyle name="Normal 3 2 2 4 3" xfId="458" xr:uid="{00000000-0005-0000-0000-000019010000}"/>
    <cellStyle name="Normal 3 2 2 4 4" xfId="226" xr:uid="{00000000-0005-0000-0000-00001A010000}"/>
    <cellStyle name="Normal 3 2 2 5" xfId="119" xr:uid="{00000000-0005-0000-0000-00001B010000}"/>
    <cellStyle name="Normal 3 2 2 5 2" xfId="588" xr:uid="{00000000-0005-0000-0000-00001C010000}"/>
    <cellStyle name="Normal 3 2 2 5 3" xfId="360" xr:uid="{00000000-0005-0000-0000-00001D010000}"/>
    <cellStyle name="Normal 3 2 2 6" xfId="306" xr:uid="{00000000-0005-0000-0000-00001E010000}"/>
    <cellStyle name="Normal 3 2 2 6 2" xfId="534" xr:uid="{00000000-0005-0000-0000-00001F010000}"/>
    <cellStyle name="Normal 3 2 2 7" xfId="426" xr:uid="{00000000-0005-0000-0000-000020010000}"/>
    <cellStyle name="Normal 3 2 2 8" xfId="194" xr:uid="{00000000-0005-0000-0000-000021010000}"/>
    <cellStyle name="Normal 3 2 3" xfId="67" xr:uid="{00000000-0005-0000-0000-000022010000}"/>
    <cellStyle name="Normal 3 2 3 2" xfId="77" xr:uid="{00000000-0005-0000-0000-000023010000}"/>
    <cellStyle name="Normal 3 2 3 2 2" xfId="173" xr:uid="{00000000-0005-0000-0000-000024010000}"/>
    <cellStyle name="Normal 3 2 3 2 2 2" xfId="404" xr:uid="{00000000-0005-0000-0000-000025010000}"/>
    <cellStyle name="Normal 3 2 3 2 2 2 2" xfId="632" xr:uid="{00000000-0005-0000-0000-000026010000}"/>
    <cellStyle name="Normal 3 2 3 2 2 3" xfId="470" xr:uid="{00000000-0005-0000-0000-000027010000}"/>
    <cellStyle name="Normal 3 2 3 2 2 4" xfId="238" xr:uid="{00000000-0005-0000-0000-000028010000}"/>
    <cellStyle name="Normal 3 2 3 2 3" xfId="137" xr:uid="{00000000-0005-0000-0000-000029010000}"/>
    <cellStyle name="Normal 3 2 3 2 3 2" xfId="600" xr:uid="{00000000-0005-0000-0000-00002A010000}"/>
    <cellStyle name="Normal 3 2 3 2 3 3" xfId="372" xr:uid="{00000000-0005-0000-0000-00002B010000}"/>
    <cellStyle name="Normal 3 2 3 2 4" xfId="318" xr:uid="{00000000-0005-0000-0000-00002C010000}"/>
    <cellStyle name="Normal 3 2 3 2 4 2" xfId="546" xr:uid="{00000000-0005-0000-0000-00002D010000}"/>
    <cellStyle name="Normal 3 2 3 2 5" xfId="438" xr:uid="{00000000-0005-0000-0000-00002E010000}"/>
    <cellStyle name="Normal 3 2 3 2 6" xfId="206" xr:uid="{00000000-0005-0000-0000-00002F010000}"/>
    <cellStyle name="Normal 3 2 3 3" xfId="84" xr:uid="{00000000-0005-0000-0000-000030010000}"/>
    <cellStyle name="Normal 3 2 3 3 2" xfId="185" xr:uid="{00000000-0005-0000-0000-000031010000}"/>
    <cellStyle name="Normal 3 2 3 3 2 2" xfId="414" xr:uid="{00000000-0005-0000-0000-000032010000}"/>
    <cellStyle name="Normal 3 2 3 3 2 2 2" xfId="642" xr:uid="{00000000-0005-0000-0000-000033010000}"/>
    <cellStyle name="Normal 3 2 3 3 2 3" xfId="480" xr:uid="{00000000-0005-0000-0000-000034010000}"/>
    <cellStyle name="Normal 3 2 3 3 2 4" xfId="248" xr:uid="{00000000-0005-0000-0000-000035010000}"/>
    <cellStyle name="Normal 3 2 3 3 3" xfId="149" xr:uid="{00000000-0005-0000-0000-000036010000}"/>
    <cellStyle name="Normal 3 2 3 3 3 2" xfId="610" xr:uid="{00000000-0005-0000-0000-000037010000}"/>
    <cellStyle name="Normal 3 2 3 3 3 3" xfId="382" xr:uid="{00000000-0005-0000-0000-000038010000}"/>
    <cellStyle name="Normal 3 2 3 3 4" xfId="325" xr:uid="{00000000-0005-0000-0000-000039010000}"/>
    <cellStyle name="Normal 3 2 3 3 4 2" xfId="553" xr:uid="{00000000-0005-0000-0000-00003A010000}"/>
    <cellStyle name="Normal 3 2 3 3 5" xfId="448" xr:uid="{00000000-0005-0000-0000-00003B010000}"/>
    <cellStyle name="Normal 3 2 3 3 6" xfId="216" xr:uid="{00000000-0005-0000-0000-00003C010000}"/>
    <cellStyle name="Normal 3 2 3 4" xfId="163" xr:uid="{00000000-0005-0000-0000-00003D010000}"/>
    <cellStyle name="Normal 3 2 3 4 2" xfId="394" xr:uid="{00000000-0005-0000-0000-00003E010000}"/>
    <cellStyle name="Normal 3 2 3 4 2 2" xfId="622" xr:uid="{00000000-0005-0000-0000-00003F010000}"/>
    <cellStyle name="Normal 3 2 3 4 3" xfId="460" xr:uid="{00000000-0005-0000-0000-000040010000}"/>
    <cellStyle name="Normal 3 2 3 4 4" xfId="228" xr:uid="{00000000-0005-0000-0000-000041010000}"/>
    <cellStyle name="Normal 3 2 3 5" xfId="121" xr:uid="{00000000-0005-0000-0000-000042010000}"/>
    <cellStyle name="Normal 3 2 3 5 2" xfId="590" xr:uid="{00000000-0005-0000-0000-000043010000}"/>
    <cellStyle name="Normal 3 2 3 5 3" xfId="362" xr:uid="{00000000-0005-0000-0000-000044010000}"/>
    <cellStyle name="Normal 3 2 3 6" xfId="308" xr:uid="{00000000-0005-0000-0000-000045010000}"/>
    <cellStyle name="Normal 3 2 3 6 2" xfId="536" xr:uid="{00000000-0005-0000-0000-000046010000}"/>
    <cellStyle name="Normal 3 2 3 7" xfId="428" xr:uid="{00000000-0005-0000-0000-000047010000}"/>
    <cellStyle name="Normal 3 2 3 8" xfId="196" xr:uid="{00000000-0005-0000-0000-000048010000}"/>
    <cellStyle name="Normal 3 2 4" xfId="56" xr:uid="{00000000-0005-0000-0000-000049010000}"/>
    <cellStyle name="Normal 3 2 4 2" xfId="168" xr:uid="{00000000-0005-0000-0000-00004A010000}"/>
    <cellStyle name="Normal 3 2 4 2 2" xfId="399" xr:uid="{00000000-0005-0000-0000-00004B010000}"/>
    <cellStyle name="Normal 3 2 4 2 2 2" xfId="627" xr:uid="{00000000-0005-0000-0000-00004C010000}"/>
    <cellStyle name="Normal 3 2 4 2 3" xfId="465" xr:uid="{00000000-0005-0000-0000-00004D010000}"/>
    <cellStyle name="Normal 3 2 4 2 4" xfId="233" xr:uid="{00000000-0005-0000-0000-00004E010000}"/>
    <cellStyle name="Normal 3 2 4 3" xfId="132" xr:uid="{00000000-0005-0000-0000-00004F010000}"/>
    <cellStyle name="Normal 3 2 4 3 2" xfId="595" xr:uid="{00000000-0005-0000-0000-000050010000}"/>
    <cellStyle name="Normal 3 2 4 3 3" xfId="367" xr:uid="{00000000-0005-0000-0000-000051010000}"/>
    <cellStyle name="Normal 3 2 4 4" xfId="300" xr:uid="{00000000-0005-0000-0000-000052010000}"/>
    <cellStyle name="Normal 3 2 4 4 2" xfId="530" xr:uid="{00000000-0005-0000-0000-000053010000}"/>
    <cellStyle name="Normal 3 2 4 5" xfId="433" xr:uid="{00000000-0005-0000-0000-000054010000}"/>
    <cellStyle name="Normal 3 2 4 6" xfId="201" xr:uid="{00000000-0005-0000-0000-000055010000}"/>
    <cellStyle name="Normal 3 2 5" xfId="71" xr:uid="{00000000-0005-0000-0000-000056010000}"/>
    <cellStyle name="Normal 3 2 5 2" xfId="180" xr:uid="{00000000-0005-0000-0000-000057010000}"/>
    <cellStyle name="Normal 3 2 5 2 2" xfId="409" xr:uid="{00000000-0005-0000-0000-000058010000}"/>
    <cellStyle name="Normal 3 2 5 2 2 2" xfId="637" xr:uid="{00000000-0005-0000-0000-000059010000}"/>
    <cellStyle name="Normal 3 2 5 2 3" xfId="475" xr:uid="{00000000-0005-0000-0000-00005A010000}"/>
    <cellStyle name="Normal 3 2 5 2 4" xfId="243" xr:uid="{00000000-0005-0000-0000-00005B010000}"/>
    <cellStyle name="Normal 3 2 5 3" xfId="144" xr:uid="{00000000-0005-0000-0000-00005C010000}"/>
    <cellStyle name="Normal 3 2 5 3 2" xfId="605" xr:uid="{00000000-0005-0000-0000-00005D010000}"/>
    <cellStyle name="Normal 3 2 5 3 3" xfId="377" xr:uid="{00000000-0005-0000-0000-00005E010000}"/>
    <cellStyle name="Normal 3 2 5 4" xfId="312" xr:uid="{00000000-0005-0000-0000-00005F010000}"/>
    <cellStyle name="Normal 3 2 5 4 2" xfId="540" xr:uid="{00000000-0005-0000-0000-000060010000}"/>
    <cellStyle name="Normal 3 2 5 5" xfId="443" xr:uid="{00000000-0005-0000-0000-000061010000}"/>
    <cellStyle name="Normal 3 2 5 6" xfId="211" xr:uid="{00000000-0005-0000-0000-000062010000}"/>
    <cellStyle name="Normal 3 2 6" xfId="79" xr:uid="{00000000-0005-0000-0000-000063010000}"/>
    <cellStyle name="Normal 3 2 6 2" xfId="158" xr:uid="{00000000-0005-0000-0000-000064010000}"/>
    <cellStyle name="Normal 3 2 6 2 2" xfId="617" xr:uid="{00000000-0005-0000-0000-000065010000}"/>
    <cellStyle name="Normal 3 2 6 2 3" xfId="389" xr:uid="{00000000-0005-0000-0000-000066010000}"/>
    <cellStyle name="Normal 3 2 6 3" xfId="320" xr:uid="{00000000-0005-0000-0000-000067010000}"/>
    <cellStyle name="Normal 3 2 6 3 2" xfId="548" xr:uid="{00000000-0005-0000-0000-000068010000}"/>
    <cellStyle name="Normal 3 2 6 4" xfId="455" xr:uid="{00000000-0005-0000-0000-000069010000}"/>
    <cellStyle name="Normal 3 2 6 5" xfId="223" xr:uid="{00000000-0005-0000-0000-00006A010000}"/>
    <cellStyle name="Normal 3 2 7" xfId="116" xr:uid="{00000000-0005-0000-0000-00006B010000}"/>
    <cellStyle name="Normal 3 2 7 2" xfId="585" xr:uid="{00000000-0005-0000-0000-00006C010000}"/>
    <cellStyle name="Normal 3 2 7 3" xfId="357" xr:uid="{00000000-0005-0000-0000-00006D010000}"/>
    <cellStyle name="Normal 3 2 8" xfId="262" xr:uid="{00000000-0005-0000-0000-00006E010000}"/>
    <cellStyle name="Normal 3 2 9" xfId="423" xr:uid="{00000000-0005-0000-0000-00006F010000}"/>
    <cellStyle name="Normal 3 3" xfId="57" xr:uid="{00000000-0005-0000-0000-000070010000}"/>
    <cellStyle name="Normal 3 3 2" xfId="64" xr:uid="{00000000-0005-0000-0000-000071010000}"/>
    <cellStyle name="Normal 3 3 2 2" xfId="74" xr:uid="{00000000-0005-0000-0000-000072010000}"/>
    <cellStyle name="Normal 3 3 2 2 2" xfId="170" xr:uid="{00000000-0005-0000-0000-000073010000}"/>
    <cellStyle name="Normal 3 3 2 2 2 2" xfId="629" xr:uid="{00000000-0005-0000-0000-000074010000}"/>
    <cellStyle name="Normal 3 3 2 2 2 3" xfId="401" xr:uid="{00000000-0005-0000-0000-000075010000}"/>
    <cellStyle name="Normal 3 3 2 2 3" xfId="315" xr:uid="{00000000-0005-0000-0000-000076010000}"/>
    <cellStyle name="Normal 3 3 2 2 3 2" xfId="543" xr:uid="{00000000-0005-0000-0000-000077010000}"/>
    <cellStyle name="Normal 3 3 2 2 4" xfId="467" xr:uid="{00000000-0005-0000-0000-000078010000}"/>
    <cellStyle name="Normal 3 3 2 2 5" xfId="235" xr:uid="{00000000-0005-0000-0000-000079010000}"/>
    <cellStyle name="Normal 3 3 2 3" xfId="134" xr:uid="{00000000-0005-0000-0000-00007A010000}"/>
    <cellStyle name="Normal 3 3 2 3 2" xfId="597" xr:uid="{00000000-0005-0000-0000-00007B010000}"/>
    <cellStyle name="Normal 3 3 2 3 3" xfId="369" xr:uid="{00000000-0005-0000-0000-00007C010000}"/>
    <cellStyle name="Normal 3 3 2 4" xfId="305" xr:uid="{00000000-0005-0000-0000-00007D010000}"/>
    <cellStyle name="Normal 3 3 2 4 2" xfId="533" xr:uid="{00000000-0005-0000-0000-00007E010000}"/>
    <cellStyle name="Normal 3 3 2 5" xfId="435" xr:uid="{00000000-0005-0000-0000-00007F010000}"/>
    <cellStyle name="Normal 3 3 2 6" xfId="203" xr:uid="{00000000-0005-0000-0000-000080010000}"/>
    <cellStyle name="Normal 3 3 3" xfId="81" xr:uid="{00000000-0005-0000-0000-000081010000}"/>
    <cellStyle name="Normal 3 3 3 2" xfId="182" xr:uid="{00000000-0005-0000-0000-000082010000}"/>
    <cellStyle name="Normal 3 3 3 2 2" xfId="411" xr:uid="{00000000-0005-0000-0000-000083010000}"/>
    <cellStyle name="Normal 3 3 3 2 2 2" xfId="639" xr:uid="{00000000-0005-0000-0000-000084010000}"/>
    <cellStyle name="Normal 3 3 3 2 3" xfId="477" xr:uid="{00000000-0005-0000-0000-000085010000}"/>
    <cellStyle name="Normal 3 3 3 2 4" xfId="245" xr:uid="{00000000-0005-0000-0000-000086010000}"/>
    <cellStyle name="Normal 3 3 3 3" xfId="146" xr:uid="{00000000-0005-0000-0000-000087010000}"/>
    <cellStyle name="Normal 3 3 3 3 2" xfId="607" xr:uid="{00000000-0005-0000-0000-000088010000}"/>
    <cellStyle name="Normal 3 3 3 3 3" xfId="379" xr:uid="{00000000-0005-0000-0000-000089010000}"/>
    <cellStyle name="Normal 3 3 3 4" xfId="322" xr:uid="{00000000-0005-0000-0000-00008A010000}"/>
    <cellStyle name="Normal 3 3 3 4 2" xfId="550" xr:uid="{00000000-0005-0000-0000-00008B010000}"/>
    <cellStyle name="Normal 3 3 3 5" xfId="445" xr:uid="{00000000-0005-0000-0000-00008C010000}"/>
    <cellStyle name="Normal 3 3 3 6" xfId="213" xr:uid="{00000000-0005-0000-0000-00008D010000}"/>
    <cellStyle name="Normal 3 3 4" xfId="160" xr:uid="{00000000-0005-0000-0000-00008E010000}"/>
    <cellStyle name="Normal 3 3 4 2" xfId="391" xr:uid="{00000000-0005-0000-0000-00008F010000}"/>
    <cellStyle name="Normal 3 3 4 2 2" xfId="619" xr:uid="{00000000-0005-0000-0000-000090010000}"/>
    <cellStyle name="Normal 3 3 4 3" xfId="457" xr:uid="{00000000-0005-0000-0000-000091010000}"/>
    <cellStyle name="Normal 3 3 4 4" xfId="225" xr:uid="{00000000-0005-0000-0000-000092010000}"/>
    <cellStyle name="Normal 3 3 5" xfId="118" xr:uid="{00000000-0005-0000-0000-000093010000}"/>
    <cellStyle name="Normal 3 3 5 2" xfId="587" xr:uid="{00000000-0005-0000-0000-000094010000}"/>
    <cellStyle name="Normal 3 3 5 3" xfId="359" xr:uid="{00000000-0005-0000-0000-000095010000}"/>
    <cellStyle name="Normal 3 3 6" xfId="301" xr:uid="{00000000-0005-0000-0000-000096010000}"/>
    <cellStyle name="Normal 3 3 7" xfId="425" xr:uid="{00000000-0005-0000-0000-000097010000}"/>
    <cellStyle name="Normal 3 3 8" xfId="193" xr:uid="{00000000-0005-0000-0000-000098010000}"/>
    <cellStyle name="Normal 3 4" xfId="66" xr:uid="{00000000-0005-0000-0000-000099010000}"/>
    <cellStyle name="Normal 3 4 2" xfId="76" xr:uid="{00000000-0005-0000-0000-00009A010000}"/>
    <cellStyle name="Normal 3 4 2 2" xfId="172" xr:uid="{00000000-0005-0000-0000-00009B010000}"/>
    <cellStyle name="Normal 3 4 2 2 2" xfId="403" xr:uid="{00000000-0005-0000-0000-00009C010000}"/>
    <cellStyle name="Normal 3 4 2 2 2 2" xfId="631" xr:uid="{00000000-0005-0000-0000-00009D010000}"/>
    <cellStyle name="Normal 3 4 2 2 3" xfId="469" xr:uid="{00000000-0005-0000-0000-00009E010000}"/>
    <cellStyle name="Normal 3 4 2 2 4" xfId="237" xr:uid="{00000000-0005-0000-0000-00009F010000}"/>
    <cellStyle name="Normal 3 4 2 3" xfId="136" xr:uid="{00000000-0005-0000-0000-0000A0010000}"/>
    <cellStyle name="Normal 3 4 2 3 2" xfId="599" xr:uid="{00000000-0005-0000-0000-0000A1010000}"/>
    <cellStyle name="Normal 3 4 2 3 3" xfId="371" xr:uid="{00000000-0005-0000-0000-0000A2010000}"/>
    <cellStyle name="Normal 3 4 2 4" xfId="317" xr:uid="{00000000-0005-0000-0000-0000A3010000}"/>
    <cellStyle name="Normal 3 4 2 4 2" xfId="545" xr:uid="{00000000-0005-0000-0000-0000A4010000}"/>
    <cellStyle name="Normal 3 4 2 5" xfId="437" xr:uid="{00000000-0005-0000-0000-0000A5010000}"/>
    <cellStyle name="Normal 3 4 2 6" xfId="205" xr:uid="{00000000-0005-0000-0000-0000A6010000}"/>
    <cellStyle name="Normal 3 4 3" xfId="83" xr:uid="{00000000-0005-0000-0000-0000A7010000}"/>
    <cellStyle name="Normal 3 4 3 2" xfId="184" xr:uid="{00000000-0005-0000-0000-0000A8010000}"/>
    <cellStyle name="Normal 3 4 3 2 2" xfId="413" xr:uid="{00000000-0005-0000-0000-0000A9010000}"/>
    <cellStyle name="Normal 3 4 3 2 2 2" xfId="641" xr:uid="{00000000-0005-0000-0000-0000AA010000}"/>
    <cellStyle name="Normal 3 4 3 2 3" xfId="479" xr:uid="{00000000-0005-0000-0000-0000AB010000}"/>
    <cellStyle name="Normal 3 4 3 2 4" xfId="247" xr:uid="{00000000-0005-0000-0000-0000AC010000}"/>
    <cellStyle name="Normal 3 4 3 3" xfId="148" xr:uid="{00000000-0005-0000-0000-0000AD010000}"/>
    <cellStyle name="Normal 3 4 3 3 2" xfId="609" xr:uid="{00000000-0005-0000-0000-0000AE010000}"/>
    <cellStyle name="Normal 3 4 3 3 3" xfId="381" xr:uid="{00000000-0005-0000-0000-0000AF010000}"/>
    <cellStyle name="Normal 3 4 3 4" xfId="324" xr:uid="{00000000-0005-0000-0000-0000B0010000}"/>
    <cellStyle name="Normal 3 4 3 4 2" xfId="552" xr:uid="{00000000-0005-0000-0000-0000B1010000}"/>
    <cellStyle name="Normal 3 4 3 5" xfId="447" xr:uid="{00000000-0005-0000-0000-0000B2010000}"/>
    <cellStyle name="Normal 3 4 3 6" xfId="215" xr:uid="{00000000-0005-0000-0000-0000B3010000}"/>
    <cellStyle name="Normal 3 4 4" xfId="162" xr:uid="{00000000-0005-0000-0000-0000B4010000}"/>
    <cellStyle name="Normal 3 4 4 2" xfId="393" xr:uid="{00000000-0005-0000-0000-0000B5010000}"/>
    <cellStyle name="Normal 3 4 4 2 2" xfId="621" xr:uid="{00000000-0005-0000-0000-0000B6010000}"/>
    <cellStyle name="Normal 3 4 4 3" xfId="459" xr:uid="{00000000-0005-0000-0000-0000B7010000}"/>
    <cellStyle name="Normal 3 4 4 4" xfId="227" xr:uid="{00000000-0005-0000-0000-0000B8010000}"/>
    <cellStyle name="Normal 3 4 5" xfId="120" xr:uid="{00000000-0005-0000-0000-0000B9010000}"/>
    <cellStyle name="Normal 3 4 5 2" xfId="589" xr:uid="{00000000-0005-0000-0000-0000BA010000}"/>
    <cellStyle name="Normal 3 4 5 3" xfId="361" xr:uid="{00000000-0005-0000-0000-0000BB010000}"/>
    <cellStyle name="Normal 3 4 6" xfId="307" xr:uid="{00000000-0005-0000-0000-0000BC010000}"/>
    <cellStyle name="Normal 3 4 6 2" xfId="535" xr:uid="{00000000-0005-0000-0000-0000BD010000}"/>
    <cellStyle name="Normal 3 4 7" xfId="427" xr:uid="{00000000-0005-0000-0000-0000BE010000}"/>
    <cellStyle name="Normal 3 4 8" xfId="195" xr:uid="{00000000-0005-0000-0000-0000BF010000}"/>
    <cellStyle name="Normal 3 5" xfId="55" xr:uid="{00000000-0005-0000-0000-0000C0010000}"/>
    <cellStyle name="Normal 3 5 2" xfId="152" xr:uid="{00000000-0005-0000-0000-0000C1010000}"/>
    <cellStyle name="Normal 3 5 2 2" xfId="188" xr:uid="{00000000-0005-0000-0000-0000C2010000}"/>
    <cellStyle name="Normal 3 5 2 2 2" xfId="417" xr:uid="{00000000-0005-0000-0000-0000C3010000}"/>
    <cellStyle name="Normal 3 5 2 2 2 2" xfId="645" xr:uid="{00000000-0005-0000-0000-0000C4010000}"/>
    <cellStyle name="Normal 3 5 2 2 3" xfId="483" xr:uid="{00000000-0005-0000-0000-0000C5010000}"/>
    <cellStyle name="Normal 3 5 2 2 4" xfId="251" xr:uid="{00000000-0005-0000-0000-0000C6010000}"/>
    <cellStyle name="Normal 3 5 2 3" xfId="385" xr:uid="{00000000-0005-0000-0000-0000C7010000}"/>
    <cellStyle name="Normal 3 5 2 3 2" xfId="613" xr:uid="{00000000-0005-0000-0000-0000C8010000}"/>
    <cellStyle name="Normal 3 5 2 4" xfId="451" xr:uid="{00000000-0005-0000-0000-0000C9010000}"/>
    <cellStyle name="Normal 3 5 2 5" xfId="219" xr:uid="{00000000-0005-0000-0000-0000CA010000}"/>
    <cellStyle name="Normal 3 5 3" xfId="166" xr:uid="{00000000-0005-0000-0000-0000CB010000}"/>
    <cellStyle name="Normal 3 5 3 2" xfId="397" xr:uid="{00000000-0005-0000-0000-0000CC010000}"/>
    <cellStyle name="Normal 3 5 3 2 2" xfId="625" xr:uid="{00000000-0005-0000-0000-0000CD010000}"/>
    <cellStyle name="Normal 3 5 3 3" xfId="463" xr:uid="{00000000-0005-0000-0000-0000CE010000}"/>
    <cellStyle name="Normal 3 5 3 4" xfId="231" xr:uid="{00000000-0005-0000-0000-0000CF010000}"/>
    <cellStyle name="Normal 3 5 4" xfId="125" xr:uid="{00000000-0005-0000-0000-0000D0010000}"/>
    <cellStyle name="Normal 3 5 4 2" xfId="593" xr:uid="{00000000-0005-0000-0000-0000D1010000}"/>
    <cellStyle name="Normal 3 5 4 3" xfId="365" xr:uid="{00000000-0005-0000-0000-0000D2010000}"/>
    <cellStyle name="Normal 3 5 5" xfId="299" xr:uid="{00000000-0005-0000-0000-0000D3010000}"/>
    <cellStyle name="Normal 3 5 5 2" xfId="529" xr:uid="{00000000-0005-0000-0000-0000D4010000}"/>
    <cellStyle name="Normal 3 5 6" xfId="431" xr:uid="{00000000-0005-0000-0000-0000D5010000}"/>
    <cellStyle name="Normal 3 5 7" xfId="199" xr:uid="{00000000-0005-0000-0000-0000D6010000}"/>
    <cellStyle name="Normal 3 6" xfId="70" xr:uid="{00000000-0005-0000-0000-0000D7010000}"/>
    <cellStyle name="Normal 3 6 2" xfId="176" xr:uid="{00000000-0005-0000-0000-0000D8010000}"/>
    <cellStyle name="Normal 3 6 2 2" xfId="407" xr:uid="{00000000-0005-0000-0000-0000D9010000}"/>
    <cellStyle name="Normal 3 6 2 2 2" xfId="635" xr:uid="{00000000-0005-0000-0000-0000DA010000}"/>
    <cellStyle name="Normal 3 6 2 3" xfId="473" xr:uid="{00000000-0005-0000-0000-0000DB010000}"/>
    <cellStyle name="Normal 3 6 2 4" xfId="241" xr:uid="{00000000-0005-0000-0000-0000DC010000}"/>
    <cellStyle name="Normal 3 6 3" xfId="140" xr:uid="{00000000-0005-0000-0000-0000DD010000}"/>
    <cellStyle name="Normal 3 6 3 2" xfId="603" xr:uid="{00000000-0005-0000-0000-0000DE010000}"/>
    <cellStyle name="Normal 3 6 3 3" xfId="375" xr:uid="{00000000-0005-0000-0000-0000DF010000}"/>
    <cellStyle name="Normal 3 6 4" xfId="311" xr:uid="{00000000-0005-0000-0000-0000E0010000}"/>
    <cellStyle name="Normal 3 6 4 2" xfId="539" xr:uid="{00000000-0005-0000-0000-0000E1010000}"/>
    <cellStyle name="Normal 3 6 5" xfId="441" xr:uid="{00000000-0005-0000-0000-0000E2010000}"/>
    <cellStyle name="Normal 3 6 6" xfId="209" xr:uid="{00000000-0005-0000-0000-0000E3010000}"/>
    <cellStyle name="Normal 3 7" xfId="78" xr:uid="{00000000-0005-0000-0000-0000E4010000}"/>
    <cellStyle name="Normal 3 7 2" xfId="157" xr:uid="{00000000-0005-0000-0000-0000E5010000}"/>
    <cellStyle name="Normal 3 7 2 2" xfId="616" xr:uid="{00000000-0005-0000-0000-0000E6010000}"/>
    <cellStyle name="Normal 3 7 2 3" xfId="388" xr:uid="{00000000-0005-0000-0000-0000E7010000}"/>
    <cellStyle name="Normal 3 7 3" xfId="319" xr:uid="{00000000-0005-0000-0000-0000E8010000}"/>
    <cellStyle name="Normal 3 7 3 2" xfId="547" xr:uid="{00000000-0005-0000-0000-0000E9010000}"/>
    <cellStyle name="Normal 3 7 4" xfId="454" xr:uid="{00000000-0005-0000-0000-0000EA010000}"/>
    <cellStyle name="Normal 3 7 5" xfId="222" xr:uid="{00000000-0005-0000-0000-0000EB010000}"/>
    <cellStyle name="Normal 3 8" xfId="115" xr:uid="{00000000-0005-0000-0000-0000EC010000}"/>
    <cellStyle name="Normal 3 8 2" xfId="584" xr:uid="{00000000-0005-0000-0000-0000ED010000}"/>
    <cellStyle name="Normal 3 8 3" xfId="356" xr:uid="{00000000-0005-0000-0000-0000EE010000}"/>
    <cellStyle name="Normal 3 9" xfId="255" xr:uid="{00000000-0005-0000-0000-0000EF010000}"/>
    <cellStyle name="Normal 4" xfId="4" xr:uid="{00000000-0005-0000-0000-0000F0010000}"/>
    <cellStyle name="Normal 4 2" xfId="17" xr:uid="{00000000-0005-0000-0000-0000F1010000}"/>
    <cellStyle name="Normal 4 2 2" xfId="36" xr:uid="{00000000-0005-0000-0000-0000F2010000}"/>
    <cellStyle name="Normal 4 2 2 2" xfId="101" xr:uid="{00000000-0005-0000-0000-0000F3010000}"/>
    <cellStyle name="Normal 4 2 2 2 2" xfId="570" xr:uid="{00000000-0005-0000-0000-0000F4010000}"/>
    <cellStyle name="Normal 4 2 2 2 3" xfId="342" xr:uid="{00000000-0005-0000-0000-0000F5010000}"/>
    <cellStyle name="Normal 4 2 2 3" xfId="513" xr:uid="{00000000-0005-0000-0000-0000F6010000}"/>
    <cellStyle name="Normal 4 2 2 4" xfId="283" xr:uid="{00000000-0005-0000-0000-0000F7010000}"/>
    <cellStyle name="Normal 4 2 3" xfId="49" xr:uid="{00000000-0005-0000-0000-0000F8010000}"/>
    <cellStyle name="Normal 4 2 3 2" xfId="113" xr:uid="{00000000-0005-0000-0000-0000F9010000}"/>
    <cellStyle name="Normal 4 2 3 2 2" xfId="582" xr:uid="{00000000-0005-0000-0000-0000FA010000}"/>
    <cellStyle name="Normal 4 2 3 2 3" xfId="354" xr:uid="{00000000-0005-0000-0000-0000FB010000}"/>
    <cellStyle name="Normal 4 2 3 3" xfId="525" xr:uid="{00000000-0005-0000-0000-0000FC010000}"/>
    <cellStyle name="Normal 4 2 3 4" xfId="295" xr:uid="{00000000-0005-0000-0000-0000FD010000}"/>
    <cellStyle name="Normal 4 2 4" xfId="26" xr:uid="{00000000-0005-0000-0000-0000FE010000}"/>
    <cellStyle name="Normal 4 2 4 2" xfId="504" xr:uid="{00000000-0005-0000-0000-0000FF010000}"/>
    <cellStyle name="Normal 4 2 4 3" xfId="274" xr:uid="{00000000-0005-0000-0000-000000020000}"/>
    <cellStyle name="Normal 4 2 5" xfId="59" xr:uid="{00000000-0005-0000-0000-000001020000}"/>
    <cellStyle name="Normal 4 2 5 2" xfId="531" xr:uid="{00000000-0005-0000-0000-000002020000}"/>
    <cellStyle name="Normal 4 2 5 3" xfId="302" xr:uid="{00000000-0005-0000-0000-000003020000}"/>
    <cellStyle name="Normal 4 2 6" xfId="72" xr:uid="{00000000-0005-0000-0000-000004020000}"/>
    <cellStyle name="Normal 4 2 6 2" xfId="541" xr:uid="{00000000-0005-0000-0000-000005020000}"/>
    <cellStyle name="Normal 4 2 6 3" xfId="313" xr:uid="{00000000-0005-0000-0000-000006020000}"/>
    <cellStyle name="Normal 4 2 7" xfId="92" xr:uid="{00000000-0005-0000-0000-000007020000}"/>
    <cellStyle name="Normal 4 2 7 2" xfId="561" xr:uid="{00000000-0005-0000-0000-000008020000}"/>
    <cellStyle name="Normal 4 2 7 3" xfId="333" xr:uid="{00000000-0005-0000-0000-000009020000}"/>
    <cellStyle name="Normal 4 2 8" xfId="495" xr:uid="{00000000-0005-0000-0000-00000A020000}"/>
    <cellStyle name="Normal 4 2 9" xfId="265" xr:uid="{00000000-0005-0000-0000-00000B020000}"/>
    <cellStyle name="Normal 4 3" xfId="13" xr:uid="{00000000-0005-0000-0000-00000C020000}"/>
    <cellStyle name="Normal 4 3 2" xfId="33" xr:uid="{00000000-0005-0000-0000-00000D020000}"/>
    <cellStyle name="Normal 4 3 2 2" xfId="98" xr:uid="{00000000-0005-0000-0000-00000E020000}"/>
    <cellStyle name="Normal 4 3 2 2 2" xfId="567" xr:uid="{00000000-0005-0000-0000-00000F020000}"/>
    <cellStyle name="Normal 4 3 2 2 3" xfId="339" xr:uid="{00000000-0005-0000-0000-000010020000}"/>
    <cellStyle name="Normal 4 3 2 3" xfId="510" xr:uid="{00000000-0005-0000-0000-000011020000}"/>
    <cellStyle name="Normal 4 3 2 4" xfId="280" xr:uid="{00000000-0005-0000-0000-000012020000}"/>
    <cellStyle name="Normal 4 3 3" xfId="46" xr:uid="{00000000-0005-0000-0000-000013020000}"/>
    <cellStyle name="Normal 4 3 3 2" xfId="110" xr:uid="{00000000-0005-0000-0000-000014020000}"/>
    <cellStyle name="Normal 4 3 3 2 2" xfId="579" xr:uid="{00000000-0005-0000-0000-000015020000}"/>
    <cellStyle name="Normal 4 3 3 2 3" xfId="351" xr:uid="{00000000-0005-0000-0000-000016020000}"/>
    <cellStyle name="Normal 4 3 3 3" xfId="522" xr:uid="{00000000-0005-0000-0000-000017020000}"/>
    <cellStyle name="Normal 4 3 3 4" xfId="292" xr:uid="{00000000-0005-0000-0000-000018020000}"/>
    <cellStyle name="Normal 4 3 4" xfId="23" xr:uid="{00000000-0005-0000-0000-000019020000}"/>
    <cellStyle name="Normal 4 3 4 2" xfId="501" xr:uid="{00000000-0005-0000-0000-00001A020000}"/>
    <cellStyle name="Normal 4 3 4 3" xfId="271" xr:uid="{00000000-0005-0000-0000-00001B020000}"/>
    <cellStyle name="Normal 4 3 5" xfId="89" xr:uid="{00000000-0005-0000-0000-00001C020000}"/>
    <cellStyle name="Normal 4 3 5 2" xfId="558" xr:uid="{00000000-0005-0000-0000-00001D020000}"/>
    <cellStyle name="Normal 4 3 5 3" xfId="330" xr:uid="{00000000-0005-0000-0000-00001E020000}"/>
    <cellStyle name="Normal 4 3 6" xfId="492" xr:uid="{00000000-0005-0000-0000-00001F020000}"/>
    <cellStyle name="Normal 4 3 7" xfId="261" xr:uid="{00000000-0005-0000-0000-000020020000}"/>
    <cellStyle name="Normal 4 4" xfId="10" xr:uid="{00000000-0005-0000-0000-000021020000}"/>
    <cellStyle name="Normal 4 4 2" xfId="43" xr:uid="{00000000-0005-0000-0000-000022020000}"/>
    <cellStyle name="Normal 4 4 2 2" xfId="107" xr:uid="{00000000-0005-0000-0000-000023020000}"/>
    <cellStyle name="Normal 4 4 2 2 2" xfId="576" xr:uid="{00000000-0005-0000-0000-000024020000}"/>
    <cellStyle name="Normal 4 4 2 2 3" xfId="348" xr:uid="{00000000-0005-0000-0000-000025020000}"/>
    <cellStyle name="Normal 4 4 2 3" xfId="519" xr:uid="{00000000-0005-0000-0000-000026020000}"/>
    <cellStyle name="Normal 4 4 2 4" xfId="289" xr:uid="{00000000-0005-0000-0000-000027020000}"/>
    <cellStyle name="Normal 4 4 3" xfId="30" xr:uid="{00000000-0005-0000-0000-000028020000}"/>
    <cellStyle name="Normal 4 4 3 2" xfId="507" xr:uid="{00000000-0005-0000-0000-000029020000}"/>
    <cellStyle name="Normal 4 4 3 3" xfId="277" xr:uid="{00000000-0005-0000-0000-00002A020000}"/>
    <cellStyle name="Normal 4 4 4" xfId="95" xr:uid="{00000000-0005-0000-0000-00002B020000}"/>
    <cellStyle name="Normal 4 4 4 2" xfId="564" xr:uid="{00000000-0005-0000-0000-00002C020000}"/>
    <cellStyle name="Normal 4 4 4 3" xfId="336" xr:uid="{00000000-0005-0000-0000-00002D020000}"/>
    <cellStyle name="Normal 4 4 5" xfId="489" xr:uid="{00000000-0005-0000-0000-00002E020000}"/>
    <cellStyle name="Normal 4 4 6" xfId="258" xr:uid="{00000000-0005-0000-0000-00002F020000}"/>
    <cellStyle name="Normal 4 5" xfId="40" xr:uid="{00000000-0005-0000-0000-000030020000}"/>
    <cellStyle name="Normal 4 5 2" xfId="104" xr:uid="{00000000-0005-0000-0000-000031020000}"/>
    <cellStyle name="Normal 4 5 2 2" xfId="573" xr:uid="{00000000-0005-0000-0000-000032020000}"/>
    <cellStyle name="Normal 4 5 2 3" xfId="345" xr:uid="{00000000-0005-0000-0000-000033020000}"/>
    <cellStyle name="Normal 4 5 3" xfId="516" xr:uid="{00000000-0005-0000-0000-000034020000}"/>
    <cellStyle name="Normal 4 5 4" xfId="286" xr:uid="{00000000-0005-0000-0000-000035020000}"/>
    <cellStyle name="Normal 4 6" xfId="20" xr:uid="{00000000-0005-0000-0000-000036020000}"/>
    <cellStyle name="Normal 4 6 2" xfId="498" xr:uid="{00000000-0005-0000-0000-000037020000}"/>
    <cellStyle name="Normal 4 6 3" xfId="268" xr:uid="{00000000-0005-0000-0000-000038020000}"/>
    <cellStyle name="Normal 4 7" xfId="58" xr:uid="{00000000-0005-0000-0000-000039020000}"/>
    <cellStyle name="Normal 4 8" xfId="86" xr:uid="{00000000-0005-0000-0000-00003A020000}"/>
    <cellStyle name="Normal 4 8 2" xfId="555" xr:uid="{00000000-0005-0000-0000-00003B020000}"/>
    <cellStyle name="Normal 4 8 3" xfId="327" xr:uid="{00000000-0005-0000-0000-00003C020000}"/>
    <cellStyle name="Normal 4 9" xfId="254" xr:uid="{00000000-0005-0000-0000-00003D020000}"/>
    <cellStyle name="Normal 4 9 2" xfId="486" xr:uid="{00000000-0005-0000-0000-00003E020000}"/>
    <cellStyle name="Normal 5" xfId="62" xr:uid="{00000000-0005-0000-0000-00003F020000}"/>
    <cellStyle name="Normal 6" xfId="61" xr:uid="{00000000-0005-0000-0000-000040020000}"/>
    <cellStyle name="Normal 6 2" xfId="73" xr:uid="{00000000-0005-0000-0000-000041020000}"/>
    <cellStyle name="Normal 6 2 2" xfId="169" xr:uid="{00000000-0005-0000-0000-000042020000}"/>
    <cellStyle name="Normal 6 2 2 2" xfId="400" xr:uid="{00000000-0005-0000-0000-000043020000}"/>
    <cellStyle name="Normal 6 2 2 2 2" xfId="628" xr:uid="{00000000-0005-0000-0000-000044020000}"/>
    <cellStyle name="Normal 6 2 2 3" xfId="466" xr:uid="{00000000-0005-0000-0000-000045020000}"/>
    <cellStyle name="Normal 6 2 2 4" xfId="234" xr:uid="{00000000-0005-0000-0000-000046020000}"/>
    <cellStyle name="Normal 6 2 3" xfId="133" xr:uid="{00000000-0005-0000-0000-000047020000}"/>
    <cellStyle name="Normal 6 2 3 2" xfId="596" xr:uid="{00000000-0005-0000-0000-000048020000}"/>
    <cellStyle name="Normal 6 2 3 3" xfId="368" xr:uid="{00000000-0005-0000-0000-000049020000}"/>
    <cellStyle name="Normal 6 2 4" xfId="314" xr:uid="{00000000-0005-0000-0000-00004A020000}"/>
    <cellStyle name="Normal 6 2 4 2" xfId="542" xr:uid="{00000000-0005-0000-0000-00004B020000}"/>
    <cellStyle name="Normal 6 2 5" xfId="434" xr:uid="{00000000-0005-0000-0000-00004C020000}"/>
    <cellStyle name="Normal 6 2 6" xfId="202" xr:uid="{00000000-0005-0000-0000-00004D020000}"/>
    <cellStyle name="Normal 6 3" xfId="80" xr:uid="{00000000-0005-0000-0000-00004E020000}"/>
    <cellStyle name="Normal 6 3 2" xfId="181" xr:uid="{00000000-0005-0000-0000-00004F020000}"/>
    <cellStyle name="Normal 6 3 2 2" xfId="410" xr:uid="{00000000-0005-0000-0000-000050020000}"/>
    <cellStyle name="Normal 6 3 2 2 2" xfId="638" xr:uid="{00000000-0005-0000-0000-000051020000}"/>
    <cellStyle name="Normal 6 3 2 3" xfId="476" xr:uid="{00000000-0005-0000-0000-000052020000}"/>
    <cellStyle name="Normal 6 3 2 4" xfId="244" xr:uid="{00000000-0005-0000-0000-000053020000}"/>
    <cellStyle name="Normal 6 3 3" xfId="145" xr:uid="{00000000-0005-0000-0000-000054020000}"/>
    <cellStyle name="Normal 6 3 3 2" xfId="606" xr:uid="{00000000-0005-0000-0000-000055020000}"/>
    <cellStyle name="Normal 6 3 3 3" xfId="378" xr:uid="{00000000-0005-0000-0000-000056020000}"/>
    <cellStyle name="Normal 6 3 4" xfId="321" xr:uid="{00000000-0005-0000-0000-000057020000}"/>
    <cellStyle name="Normal 6 3 4 2" xfId="549" xr:uid="{00000000-0005-0000-0000-000058020000}"/>
    <cellStyle name="Normal 6 3 5" xfId="444" xr:uid="{00000000-0005-0000-0000-000059020000}"/>
    <cellStyle name="Normal 6 3 6" xfId="212" xr:uid="{00000000-0005-0000-0000-00005A020000}"/>
    <cellStyle name="Normal 6 4" xfId="159" xr:uid="{00000000-0005-0000-0000-00005B020000}"/>
    <cellStyle name="Normal 6 4 2" xfId="390" xr:uid="{00000000-0005-0000-0000-00005C020000}"/>
    <cellStyle name="Normal 6 4 2 2" xfId="618" xr:uid="{00000000-0005-0000-0000-00005D020000}"/>
    <cellStyle name="Normal 6 4 3" xfId="456" xr:uid="{00000000-0005-0000-0000-00005E020000}"/>
    <cellStyle name="Normal 6 4 4" xfId="224" xr:uid="{00000000-0005-0000-0000-00005F020000}"/>
    <cellStyle name="Normal 6 5" xfId="117" xr:uid="{00000000-0005-0000-0000-000060020000}"/>
    <cellStyle name="Normal 6 5 2" xfId="586" xr:uid="{00000000-0005-0000-0000-000061020000}"/>
    <cellStyle name="Normal 6 5 3" xfId="358" xr:uid="{00000000-0005-0000-0000-000062020000}"/>
    <cellStyle name="Normal 6 6" xfId="304" xr:uid="{00000000-0005-0000-0000-000063020000}"/>
    <cellStyle name="Normal 6 6 2" xfId="532" xr:uid="{00000000-0005-0000-0000-000064020000}"/>
    <cellStyle name="Normal 6 7" xfId="424" xr:uid="{00000000-0005-0000-0000-000065020000}"/>
    <cellStyle name="Normal 6 8" xfId="192" xr:uid="{00000000-0005-0000-0000-000066020000}"/>
    <cellStyle name="Normal 7" xfId="122" xr:uid="{00000000-0005-0000-0000-000067020000}"/>
    <cellStyle name="Normal 7 2" xfId="150" xr:uid="{00000000-0005-0000-0000-000068020000}"/>
    <cellStyle name="Normal 7 2 2" xfId="186" xr:uid="{00000000-0005-0000-0000-000069020000}"/>
    <cellStyle name="Normal 7 2 2 2" xfId="415" xr:uid="{00000000-0005-0000-0000-00006A020000}"/>
    <cellStyle name="Normal 7 2 2 2 2" xfId="643" xr:uid="{00000000-0005-0000-0000-00006B020000}"/>
    <cellStyle name="Normal 7 2 2 3" xfId="481" xr:uid="{00000000-0005-0000-0000-00006C020000}"/>
    <cellStyle name="Normal 7 2 2 4" xfId="249" xr:uid="{00000000-0005-0000-0000-00006D020000}"/>
    <cellStyle name="Normal 7 2 3" xfId="383" xr:uid="{00000000-0005-0000-0000-00006E020000}"/>
    <cellStyle name="Normal 7 2 3 2" xfId="611" xr:uid="{00000000-0005-0000-0000-00006F020000}"/>
    <cellStyle name="Normal 7 2 4" xfId="449" xr:uid="{00000000-0005-0000-0000-000070020000}"/>
    <cellStyle name="Normal 7 2 5" xfId="217" xr:uid="{00000000-0005-0000-0000-000071020000}"/>
    <cellStyle name="Normal 7 3" xfId="164" xr:uid="{00000000-0005-0000-0000-000072020000}"/>
    <cellStyle name="Normal 7 3 2" xfId="395" xr:uid="{00000000-0005-0000-0000-000073020000}"/>
    <cellStyle name="Normal 7 3 2 2" xfId="623" xr:uid="{00000000-0005-0000-0000-000074020000}"/>
    <cellStyle name="Normal 7 3 3" xfId="461" xr:uid="{00000000-0005-0000-0000-000075020000}"/>
    <cellStyle name="Normal 7 3 4" xfId="229" xr:uid="{00000000-0005-0000-0000-000076020000}"/>
    <cellStyle name="Normal 7 4" xfId="363" xr:uid="{00000000-0005-0000-0000-000077020000}"/>
    <cellStyle name="Normal 7 4 2" xfId="591" xr:uid="{00000000-0005-0000-0000-000078020000}"/>
    <cellStyle name="Normal 7 5" xfId="429" xr:uid="{00000000-0005-0000-0000-000079020000}"/>
    <cellStyle name="Normal 7 6" xfId="197" xr:uid="{00000000-0005-0000-0000-00007A020000}"/>
    <cellStyle name="Normal 8" xfId="129" xr:uid="{00000000-0005-0000-0000-00007B020000}"/>
    <cellStyle name="Normal 8 2" xfId="142" xr:uid="{00000000-0005-0000-0000-00007C020000}"/>
    <cellStyle name="Normal 8 2 2" xfId="178" xr:uid="{00000000-0005-0000-0000-00007D020000}"/>
    <cellStyle name="Normal 9" xfId="138" xr:uid="{00000000-0005-0000-0000-00007E020000}"/>
    <cellStyle name="Normal 9 2" xfId="174" xr:uid="{00000000-0005-0000-0000-00007F020000}"/>
    <cellStyle name="Normal 9 2 2" xfId="405" xr:uid="{00000000-0005-0000-0000-000080020000}"/>
    <cellStyle name="Normal 9 2 2 2" xfId="633" xr:uid="{00000000-0005-0000-0000-000081020000}"/>
    <cellStyle name="Normal 9 2 3" xfId="471" xr:uid="{00000000-0005-0000-0000-000082020000}"/>
    <cellStyle name="Normal 9 2 4" xfId="239" xr:uid="{00000000-0005-0000-0000-000083020000}"/>
    <cellStyle name="Normal 9 3" xfId="373" xr:uid="{00000000-0005-0000-0000-000084020000}"/>
    <cellStyle name="Normal 9 3 2" xfId="601" xr:uid="{00000000-0005-0000-0000-000085020000}"/>
    <cellStyle name="Normal 9 4" xfId="439" xr:uid="{00000000-0005-0000-0000-000086020000}"/>
    <cellStyle name="Normal 9 5" xfId="207" xr:uid="{00000000-0005-0000-0000-000087020000}"/>
    <cellStyle name="Percent 2" xfId="128" xr:uid="{00000000-0005-0000-0000-000088020000}"/>
    <cellStyle name="Percent 3" xfId="124" xr:uid="{00000000-0005-0000-0000-00008902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none"/>
      </font>
    </dxf>
  </dxfs>
  <tableStyles count="0" defaultTableStyle="TableStyleMedium9" defaultPivotStyle="PivotStyleLight16"/>
  <colors>
    <mruColors>
      <color rgb="FF8CAF47"/>
      <color rgb="FF008000"/>
      <color rgb="FF00FFFF"/>
      <color rgb="FFFFFF00"/>
      <color rgb="FFFFCCFF"/>
      <color rgb="FFFF66CC"/>
      <color rgb="FFFF99FF"/>
      <color rgb="FFD93211"/>
      <color rgb="FF9D6EA6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zoomScaleNormal="100" workbookViewId="0"/>
  </sheetViews>
  <sheetFormatPr defaultColWidth="30.140625" defaultRowHeight="12.75"/>
  <cols>
    <col min="1" max="1" width="29.140625" style="1" bestFit="1" customWidth="1"/>
    <col min="2" max="2" width="31.85546875" style="1" customWidth="1"/>
    <col min="3" max="3" width="35.140625" style="1" customWidth="1"/>
    <col min="4" max="4" width="28.85546875" style="1" customWidth="1"/>
    <col min="5" max="5" width="29.85546875" customWidth="1"/>
    <col min="6" max="7" width="29.85546875" style="1" customWidth="1"/>
    <col min="8" max="8" width="33.5703125" style="1" customWidth="1"/>
    <col min="9" max="9" width="7.140625" style="1" customWidth="1"/>
    <col min="10" max="11" width="5.140625" style="1" bestFit="1" customWidth="1"/>
    <col min="12" max="12" width="7.140625" style="1" customWidth="1"/>
    <col min="13" max="13" width="6.42578125" style="1" customWidth="1"/>
    <col min="14" max="14" width="5" style="1" bestFit="1" customWidth="1"/>
    <col min="15" max="15" width="3.5703125" style="1" bestFit="1" customWidth="1"/>
    <col min="16" max="16" width="5" style="1" bestFit="1" customWidth="1"/>
    <col min="17" max="17" width="5.85546875" style="1" customWidth="1"/>
    <col min="18" max="16384" width="30.140625" style="1"/>
  </cols>
  <sheetData>
    <row r="1" spans="1:13" s="4" customFormat="1" ht="15.75">
      <c r="A1" s="11" t="s">
        <v>0</v>
      </c>
      <c r="B1" s="11" t="s">
        <v>1</v>
      </c>
      <c r="C1" s="51" t="s">
        <v>2</v>
      </c>
      <c r="D1" s="11" t="s">
        <v>3</v>
      </c>
      <c r="E1" s="68" t="s">
        <v>4</v>
      </c>
      <c r="F1" s="11" t="s">
        <v>5</v>
      </c>
      <c r="G1" s="64"/>
      <c r="H1" s="21" t="s">
        <v>6</v>
      </c>
    </row>
    <row r="2" spans="1:13">
      <c r="A2" s="31" t="s">
        <v>7</v>
      </c>
      <c r="B2" s="31" t="s">
        <v>8</v>
      </c>
      <c r="C2" s="32" t="s">
        <v>360</v>
      </c>
      <c r="D2" s="7" t="s">
        <v>9</v>
      </c>
      <c r="E2" s="69" t="s">
        <v>11</v>
      </c>
      <c r="F2" s="17" t="s">
        <v>361</v>
      </c>
      <c r="G2" s="18" t="s">
        <v>62</v>
      </c>
      <c r="H2" s="23" t="s">
        <v>355</v>
      </c>
    </row>
    <row r="3" spans="1:13">
      <c r="A3" s="7" t="s">
        <v>15</v>
      </c>
      <c r="B3" s="31" t="s">
        <v>16</v>
      </c>
      <c r="C3" s="32" t="s">
        <v>17</v>
      </c>
      <c r="D3" s="45" t="s">
        <v>18</v>
      </c>
      <c r="E3" s="70" t="s">
        <v>20</v>
      </c>
      <c r="F3" s="7" t="s">
        <v>22</v>
      </c>
      <c r="G3" s="18" t="s">
        <v>68</v>
      </c>
      <c r="H3" s="7" t="s">
        <v>25</v>
      </c>
    </row>
    <row r="4" spans="1:13">
      <c r="A4" s="7" t="s">
        <v>26</v>
      </c>
      <c r="B4" s="7" t="s">
        <v>27</v>
      </c>
      <c r="C4" s="52" t="s">
        <v>28</v>
      </c>
      <c r="D4" s="45" t="s">
        <v>29</v>
      </c>
      <c r="E4" s="46" t="s">
        <v>31</v>
      </c>
      <c r="F4" s="31" t="s">
        <v>33</v>
      </c>
      <c r="G4" s="41" t="s">
        <v>74</v>
      </c>
      <c r="H4" s="8" t="s">
        <v>36</v>
      </c>
    </row>
    <row r="5" spans="1:13">
      <c r="A5" s="17" t="s">
        <v>37</v>
      </c>
      <c r="B5" s="7" t="s">
        <v>38</v>
      </c>
      <c r="C5" s="53" t="s">
        <v>39</v>
      </c>
      <c r="D5" s="7" t="s">
        <v>40</v>
      </c>
      <c r="E5" s="70" t="s">
        <v>42</v>
      </c>
      <c r="F5" s="7" t="s">
        <v>44</v>
      </c>
      <c r="G5" s="41" t="s">
        <v>81</v>
      </c>
      <c r="H5" s="16" t="s">
        <v>47</v>
      </c>
    </row>
    <row r="6" spans="1:13">
      <c r="A6" s="7" t="s">
        <v>359</v>
      </c>
      <c r="B6" s="13" t="s">
        <v>48</v>
      </c>
      <c r="C6" s="9" t="s">
        <v>49</v>
      </c>
      <c r="D6" s="19" t="s">
        <v>50</v>
      </c>
      <c r="E6" s="46" t="s">
        <v>52</v>
      </c>
      <c r="F6" s="7" t="s">
        <v>53</v>
      </c>
      <c r="G6" s="41" t="s">
        <v>89</v>
      </c>
      <c r="H6" s="26" t="s">
        <v>354</v>
      </c>
    </row>
    <row r="7" spans="1:13">
      <c r="A7" s="7" t="s">
        <v>56</v>
      </c>
      <c r="B7" s="31" t="s">
        <v>57</v>
      </c>
      <c r="C7" s="30" t="s">
        <v>58</v>
      </c>
      <c r="D7" s="19" t="s">
        <v>59</v>
      </c>
      <c r="E7" s="71" t="s">
        <v>60</v>
      </c>
      <c r="F7" s="7" t="s">
        <v>61</v>
      </c>
      <c r="G7" s="18" t="s">
        <v>97</v>
      </c>
      <c r="H7" s="19" t="s">
        <v>356</v>
      </c>
    </row>
    <row r="8" spans="1:13">
      <c r="A8" s="7" t="s">
        <v>63</v>
      </c>
      <c r="B8" s="7" t="s">
        <v>64</v>
      </c>
      <c r="C8" s="54" t="s">
        <v>65</v>
      </c>
      <c r="D8" s="41" t="s">
        <v>79</v>
      </c>
      <c r="E8" s="72" t="s">
        <v>66</v>
      </c>
      <c r="F8" s="7" t="s">
        <v>67</v>
      </c>
      <c r="G8" s="18" t="s">
        <v>105</v>
      </c>
      <c r="H8" s="24" t="s">
        <v>69</v>
      </c>
    </row>
    <row r="9" spans="1:13">
      <c r="A9" s="7" t="s">
        <v>70</v>
      </c>
      <c r="B9" s="7" t="s">
        <v>71</v>
      </c>
      <c r="C9" s="53" t="s">
        <v>72</v>
      </c>
      <c r="D9" s="18" t="s">
        <v>86</v>
      </c>
      <c r="E9" s="42" t="s">
        <v>87</v>
      </c>
      <c r="F9" s="7" t="s">
        <v>73</v>
      </c>
      <c r="G9" s="18" t="s">
        <v>112</v>
      </c>
      <c r="H9" s="3" t="s">
        <v>75</v>
      </c>
    </row>
    <row r="10" spans="1:13">
      <c r="A10" s="7" t="s">
        <v>76</v>
      </c>
      <c r="B10" s="7" t="s">
        <v>77</v>
      </c>
      <c r="C10" s="53" t="s">
        <v>78</v>
      </c>
      <c r="D10" s="18" t="s">
        <v>94</v>
      </c>
      <c r="E10" s="43" t="s">
        <v>95</v>
      </c>
      <c r="F10" s="7" t="s">
        <v>80</v>
      </c>
      <c r="G10" s="49" t="s">
        <v>119</v>
      </c>
      <c r="H10" s="22" t="s">
        <v>82</v>
      </c>
    </row>
    <row r="11" spans="1:13">
      <c r="A11" s="7" t="s">
        <v>83</v>
      </c>
      <c r="B11" s="31" t="s">
        <v>84</v>
      </c>
      <c r="C11" s="9" t="s">
        <v>85</v>
      </c>
      <c r="D11" s="18" t="s">
        <v>102</v>
      </c>
      <c r="E11" s="43" t="s">
        <v>103</v>
      </c>
      <c r="F11" s="45" t="s">
        <v>88</v>
      </c>
      <c r="G11" s="18" t="s">
        <v>126</v>
      </c>
      <c r="H11" s="35" t="s">
        <v>90</v>
      </c>
      <c r="L11" s="10"/>
      <c r="M11"/>
    </row>
    <row r="12" spans="1:13" ht="14.25" customHeight="1">
      <c r="A12" s="7" t="s">
        <v>91</v>
      </c>
      <c r="B12" s="7" t="s">
        <v>92</v>
      </c>
      <c r="C12" s="55" t="s">
        <v>93</v>
      </c>
      <c r="D12" s="61" t="s">
        <v>109</v>
      </c>
      <c r="E12" s="42" t="s">
        <v>110</v>
      </c>
      <c r="F12" s="7" t="s">
        <v>96</v>
      </c>
      <c r="G12" s="18" t="s">
        <v>133</v>
      </c>
      <c r="H12" s="39" t="s">
        <v>98</v>
      </c>
      <c r="L12" s="20"/>
      <c r="M12"/>
    </row>
    <row r="13" spans="1:13" ht="12.75" customHeight="1">
      <c r="A13" s="7" t="s">
        <v>99</v>
      </c>
      <c r="B13" s="7" t="s">
        <v>100</v>
      </c>
      <c r="C13" s="29" t="s">
        <v>101</v>
      </c>
      <c r="D13" s="18" t="s">
        <v>116</v>
      </c>
      <c r="E13" s="42" t="s">
        <v>117</v>
      </c>
      <c r="F13" s="7" t="s">
        <v>104</v>
      </c>
      <c r="G13" s="18" t="s">
        <v>140</v>
      </c>
      <c r="H13" s="19"/>
      <c r="L13" s="20"/>
      <c r="M13"/>
    </row>
    <row r="14" spans="1:13" ht="13.5" customHeight="1">
      <c r="A14" s="7" t="s">
        <v>106</v>
      </c>
      <c r="B14" s="7" t="s">
        <v>107</v>
      </c>
      <c r="C14" s="29" t="s">
        <v>108</v>
      </c>
      <c r="D14" s="18" t="s">
        <v>123</v>
      </c>
      <c r="E14" s="43" t="s">
        <v>124</v>
      </c>
      <c r="F14" s="45" t="s">
        <v>111</v>
      </c>
      <c r="G14" s="18" t="s">
        <v>147</v>
      </c>
      <c r="H14" s="19"/>
      <c r="L14" s="20"/>
      <c r="M14"/>
    </row>
    <row r="15" spans="1:13">
      <c r="A15" s="7" t="s">
        <v>113</v>
      </c>
      <c r="B15" s="7" t="s">
        <v>114</v>
      </c>
      <c r="C15" s="56" t="s">
        <v>115</v>
      </c>
      <c r="D15" s="18" t="s">
        <v>130</v>
      </c>
      <c r="E15" s="42" t="s">
        <v>131</v>
      </c>
      <c r="F15" s="45" t="s">
        <v>118</v>
      </c>
      <c r="G15" s="18" t="s">
        <v>154</v>
      </c>
      <c r="H15" s="36"/>
      <c r="L15" s="10"/>
    </row>
    <row r="16" spans="1:13">
      <c r="A16" s="15" t="s">
        <v>120</v>
      </c>
      <c r="B16" s="7" t="s">
        <v>121</v>
      </c>
      <c r="C16" s="57" t="s">
        <v>122</v>
      </c>
      <c r="D16" s="18" t="s">
        <v>137</v>
      </c>
      <c r="E16" s="42" t="s">
        <v>138</v>
      </c>
      <c r="F16" s="7" t="s">
        <v>125</v>
      </c>
      <c r="G16" s="18" t="s">
        <v>160</v>
      </c>
      <c r="H16" s="19"/>
      <c r="L16" s="10"/>
      <c r="M16"/>
    </row>
    <row r="17" spans="1:13" ht="14.25" customHeight="1">
      <c r="A17" s="50" t="s">
        <v>127</v>
      </c>
      <c r="B17" s="7" t="s">
        <v>128</v>
      </c>
      <c r="C17" s="29" t="s">
        <v>129</v>
      </c>
      <c r="D17" s="18" t="s">
        <v>144</v>
      </c>
      <c r="E17" s="42" t="s">
        <v>145</v>
      </c>
      <c r="F17" s="7" t="s">
        <v>132</v>
      </c>
      <c r="G17" s="41" t="s">
        <v>167</v>
      </c>
      <c r="H17" s="19"/>
      <c r="L17" s="10"/>
      <c r="M17"/>
    </row>
    <row r="18" spans="1:13" ht="14.25" customHeight="1">
      <c r="A18" s="7" t="s">
        <v>134</v>
      </c>
      <c r="B18" s="7" t="s">
        <v>135</v>
      </c>
      <c r="C18" s="56" t="s">
        <v>136</v>
      </c>
      <c r="D18" s="18" t="s">
        <v>151</v>
      </c>
      <c r="E18" s="42" t="s">
        <v>152</v>
      </c>
      <c r="F18" s="19" t="s">
        <v>139</v>
      </c>
      <c r="G18" s="8" t="s">
        <v>174</v>
      </c>
      <c r="H18" s="3"/>
      <c r="L18" s="10"/>
    </row>
    <row r="19" spans="1:13" ht="14.25" customHeight="1">
      <c r="A19" s="7" t="s">
        <v>141</v>
      </c>
      <c r="B19" s="31" t="s">
        <v>142</v>
      </c>
      <c r="C19" s="29" t="s">
        <v>143</v>
      </c>
      <c r="D19" s="41" t="s">
        <v>158</v>
      </c>
      <c r="E19" s="42" t="s">
        <v>159</v>
      </c>
      <c r="F19" s="19" t="s">
        <v>146</v>
      </c>
      <c r="G19" s="44" t="s">
        <v>181</v>
      </c>
      <c r="H19" s="7"/>
      <c r="L19" s="10"/>
    </row>
    <row r="20" spans="1:13" ht="15.6" customHeight="1">
      <c r="A20" s="31" t="s">
        <v>148</v>
      </c>
      <c r="B20" s="31" t="s">
        <v>149</v>
      </c>
      <c r="C20" s="28" t="s">
        <v>150</v>
      </c>
      <c r="D20" s="41" t="s">
        <v>164</v>
      </c>
      <c r="E20" s="42" t="s">
        <v>165</v>
      </c>
      <c r="F20" s="19" t="s">
        <v>153</v>
      </c>
      <c r="G20" s="44" t="s">
        <v>188</v>
      </c>
      <c r="H20" s="7"/>
      <c r="J20"/>
      <c r="K20"/>
      <c r="L20" s="20"/>
      <c r="M20"/>
    </row>
    <row r="21" spans="1:13" ht="14.45" customHeight="1">
      <c r="A21" s="7" t="s">
        <v>155</v>
      </c>
      <c r="B21" s="7" t="s">
        <v>156</v>
      </c>
      <c r="C21" s="28" t="s">
        <v>157</v>
      </c>
      <c r="D21" s="18" t="s">
        <v>171</v>
      </c>
      <c r="E21" s="42" t="s">
        <v>172</v>
      </c>
      <c r="F21" s="18" t="s">
        <v>166</v>
      </c>
      <c r="G21" s="18" t="s">
        <v>195</v>
      </c>
      <c r="H21" s="7"/>
      <c r="L21" s="10"/>
    </row>
    <row r="22" spans="1:13" ht="15.95" customHeight="1">
      <c r="A22" s="34" t="s">
        <v>161</v>
      </c>
      <c r="B22" s="19" t="s">
        <v>162</v>
      </c>
      <c r="C22" s="28" t="s">
        <v>163</v>
      </c>
      <c r="D22" s="18" t="s">
        <v>178</v>
      </c>
      <c r="E22" s="42" t="s">
        <v>179</v>
      </c>
      <c r="F22" s="18" t="s">
        <v>173</v>
      </c>
      <c r="G22" s="18" t="s">
        <v>202</v>
      </c>
      <c r="H22" s="3"/>
      <c r="L22" s="20"/>
      <c r="M22"/>
    </row>
    <row r="23" spans="1:13" ht="13.5" customHeight="1">
      <c r="A23" s="7" t="s">
        <v>168</v>
      </c>
      <c r="B23" s="19" t="s">
        <v>169</v>
      </c>
      <c r="C23" s="28" t="s">
        <v>170</v>
      </c>
      <c r="D23" s="18" t="s">
        <v>185</v>
      </c>
      <c r="E23" s="43" t="s">
        <v>186</v>
      </c>
      <c r="F23" s="18" t="s">
        <v>180</v>
      </c>
      <c r="G23" s="18" t="s">
        <v>208</v>
      </c>
      <c r="H23" s="24"/>
      <c r="L23" s="20"/>
      <c r="M23"/>
    </row>
    <row r="24" spans="1:13" ht="15.75" customHeight="1">
      <c r="A24" s="17" t="s">
        <v>175</v>
      </c>
      <c r="B24" s="19" t="s">
        <v>176</v>
      </c>
      <c r="C24" s="58" t="s">
        <v>177</v>
      </c>
      <c r="D24" s="18" t="s">
        <v>192</v>
      </c>
      <c r="E24" s="42" t="s">
        <v>193</v>
      </c>
      <c r="F24" s="18" t="s">
        <v>187</v>
      </c>
      <c r="G24" s="18" t="s">
        <v>214</v>
      </c>
      <c r="H24" s="24"/>
      <c r="L24" s="10"/>
    </row>
    <row r="25" spans="1:13">
      <c r="A25" s="7" t="s">
        <v>182</v>
      </c>
      <c r="B25" s="8" t="s">
        <v>183</v>
      </c>
      <c r="C25" s="28" t="s">
        <v>184</v>
      </c>
      <c r="D25" s="18" t="s">
        <v>199</v>
      </c>
      <c r="E25" s="42" t="s">
        <v>200</v>
      </c>
      <c r="F25" s="18" t="s">
        <v>194</v>
      </c>
      <c r="G25" s="18" t="s">
        <v>220</v>
      </c>
      <c r="H25" s="3"/>
      <c r="L25" s="10"/>
      <c r="M25"/>
    </row>
    <row r="26" spans="1:13">
      <c r="A26" s="7" t="s">
        <v>189</v>
      </c>
      <c r="B26" s="8" t="s">
        <v>190</v>
      </c>
      <c r="C26" s="28" t="s">
        <v>191</v>
      </c>
      <c r="D26" s="18" t="s">
        <v>205</v>
      </c>
      <c r="E26" s="42" t="s">
        <v>206</v>
      </c>
      <c r="F26" s="18" t="s">
        <v>201</v>
      </c>
      <c r="G26" s="41" t="s">
        <v>227</v>
      </c>
      <c r="H26" s="3"/>
      <c r="L26" s="10"/>
    </row>
    <row r="27" spans="1:13">
      <c r="A27" s="7" t="s">
        <v>196</v>
      </c>
      <c r="B27" s="8" t="s">
        <v>197</v>
      </c>
      <c r="C27" s="27" t="s">
        <v>198</v>
      </c>
      <c r="D27" s="18" t="s">
        <v>211</v>
      </c>
      <c r="E27" s="42" t="s">
        <v>212</v>
      </c>
      <c r="F27" s="18" t="s">
        <v>207</v>
      </c>
      <c r="G27" s="48" t="s">
        <v>233</v>
      </c>
      <c r="H27" s="3"/>
      <c r="L27" s="10"/>
    </row>
    <row r="28" spans="1:13">
      <c r="A28" s="31" t="s">
        <v>203</v>
      </c>
      <c r="B28" s="8" t="s">
        <v>204</v>
      </c>
      <c r="C28" s="9"/>
      <c r="D28" s="18" t="s">
        <v>217</v>
      </c>
      <c r="E28" s="42" t="s">
        <v>218</v>
      </c>
      <c r="F28" s="18" t="s">
        <v>213</v>
      </c>
      <c r="G28" s="41" t="s">
        <v>240</v>
      </c>
      <c r="H28" s="3"/>
      <c r="J28"/>
      <c r="K28"/>
      <c r="L28" s="20"/>
      <c r="M28"/>
    </row>
    <row r="29" spans="1:13">
      <c r="A29" s="15" t="s">
        <v>209</v>
      </c>
      <c r="B29" s="8" t="s">
        <v>210</v>
      </c>
      <c r="C29" s="9"/>
      <c r="D29" s="18" t="s">
        <v>224</v>
      </c>
      <c r="E29" s="42" t="s">
        <v>225</v>
      </c>
      <c r="F29" s="18" t="s">
        <v>219</v>
      </c>
      <c r="G29" s="18" t="s">
        <v>246</v>
      </c>
      <c r="H29" s="3"/>
      <c r="L29" s="20"/>
      <c r="M29"/>
    </row>
    <row r="30" spans="1:13">
      <c r="A30" s="50" t="s">
        <v>215</v>
      </c>
      <c r="B30" s="8" t="s">
        <v>216</v>
      </c>
      <c r="C30" s="47"/>
      <c r="D30" s="18" t="s">
        <v>230</v>
      </c>
      <c r="E30" s="42" t="s">
        <v>231</v>
      </c>
      <c r="F30" s="18" t="s">
        <v>226</v>
      </c>
      <c r="G30" s="18" t="s">
        <v>253</v>
      </c>
      <c r="H30" s="37" t="s">
        <v>221</v>
      </c>
      <c r="L30" s="20"/>
      <c r="M30"/>
    </row>
    <row r="31" spans="1:13">
      <c r="A31" s="7" t="s">
        <v>222</v>
      </c>
      <c r="B31" s="8" t="s">
        <v>223</v>
      </c>
      <c r="C31" s="6"/>
      <c r="D31" s="41" t="s">
        <v>237</v>
      </c>
      <c r="E31" s="42" t="s">
        <v>238</v>
      </c>
      <c r="F31" s="18" t="s">
        <v>232</v>
      </c>
      <c r="G31" s="18" t="s">
        <v>259</v>
      </c>
      <c r="H31" s="37">
        <v>336</v>
      </c>
      <c r="J31"/>
      <c r="K31"/>
      <c r="L31" s="20"/>
      <c r="M31"/>
    </row>
    <row r="32" spans="1:13" ht="12.75" customHeight="1">
      <c r="A32" s="7" t="s">
        <v>228</v>
      </c>
      <c r="B32" s="8" t="s">
        <v>229</v>
      </c>
      <c r="C32" s="30"/>
      <c r="D32" s="62" t="s">
        <v>243</v>
      </c>
      <c r="E32" s="42" t="s">
        <v>244</v>
      </c>
      <c r="F32" s="18" t="s">
        <v>239</v>
      </c>
      <c r="G32" s="41" t="s">
        <v>266</v>
      </c>
      <c r="H32" s="37" t="s">
        <v>234</v>
      </c>
      <c r="L32" s="20"/>
      <c r="M32"/>
    </row>
    <row r="33" spans="1:13" ht="14.25" customHeight="1">
      <c r="A33" s="7" t="s">
        <v>235</v>
      </c>
      <c r="B33" s="8" t="s">
        <v>236</v>
      </c>
      <c r="C33" s="6"/>
      <c r="D33" s="41" t="s">
        <v>250</v>
      </c>
      <c r="E33" s="42" t="s">
        <v>251</v>
      </c>
      <c r="F33" s="18" t="s">
        <v>245</v>
      </c>
      <c r="G33" s="44" t="s">
        <v>272</v>
      </c>
      <c r="H33" s="37">
        <v>10253</v>
      </c>
      <c r="J33"/>
      <c r="K33"/>
      <c r="L33" s="20"/>
      <c r="M33"/>
    </row>
    <row r="34" spans="1:13">
      <c r="A34" s="19" t="s">
        <v>241</v>
      </c>
      <c r="B34" s="8" t="s">
        <v>242</v>
      </c>
      <c r="C34" s="6"/>
      <c r="D34" s="18" t="s">
        <v>256</v>
      </c>
      <c r="E34" s="42" t="s">
        <v>257</v>
      </c>
      <c r="F34" s="18" t="s">
        <v>252</v>
      </c>
      <c r="G34" s="18" t="s">
        <v>278</v>
      </c>
      <c r="H34" s="37" t="s">
        <v>247</v>
      </c>
      <c r="L34" s="10"/>
    </row>
    <row r="35" spans="1:13">
      <c r="A35" s="19" t="s">
        <v>248</v>
      </c>
      <c r="B35" s="8" t="s">
        <v>249</v>
      </c>
      <c r="C35" s="30"/>
      <c r="D35" s="18" t="s">
        <v>263</v>
      </c>
      <c r="E35" s="42" t="s">
        <v>264</v>
      </c>
      <c r="F35" s="18" t="s">
        <v>258</v>
      </c>
      <c r="G35" s="18" t="s">
        <v>284</v>
      </c>
      <c r="H35" s="37">
        <v>114</v>
      </c>
      <c r="L35" s="20"/>
      <c r="M35"/>
    </row>
    <row r="36" spans="1:13">
      <c r="A36" s="19" t="s">
        <v>254</v>
      </c>
      <c r="B36" s="8" t="s">
        <v>255</v>
      </c>
      <c r="C36" s="9"/>
      <c r="D36" s="41" t="s">
        <v>269</v>
      </c>
      <c r="E36" s="42" t="s">
        <v>270</v>
      </c>
      <c r="F36" s="18" t="s">
        <v>265</v>
      </c>
      <c r="G36" s="18" t="s">
        <v>289</v>
      </c>
      <c r="H36" s="37" t="s">
        <v>260</v>
      </c>
      <c r="L36" s="10"/>
    </row>
    <row r="37" spans="1:13">
      <c r="A37" s="19" t="s">
        <v>261</v>
      </c>
      <c r="B37" s="8" t="s">
        <v>262</v>
      </c>
      <c r="C37" s="9"/>
      <c r="D37" s="18" t="s">
        <v>275</v>
      </c>
      <c r="E37" s="42" t="s">
        <v>276</v>
      </c>
      <c r="F37" s="18" t="s">
        <v>271</v>
      </c>
      <c r="G37" s="18" t="s">
        <v>294</v>
      </c>
      <c r="H37" s="37">
        <v>5510</v>
      </c>
      <c r="L37" s="10"/>
      <c r="M37"/>
    </row>
    <row r="38" spans="1:13">
      <c r="A38" s="40" t="s">
        <v>267</v>
      </c>
      <c r="B38" s="8" t="s">
        <v>268</v>
      </c>
      <c r="C38" s="9"/>
      <c r="D38" s="18" t="s">
        <v>281</v>
      </c>
      <c r="E38" s="43" t="s">
        <v>282</v>
      </c>
      <c r="F38" s="18" t="s">
        <v>277</v>
      </c>
      <c r="G38" s="18" t="s">
        <v>299</v>
      </c>
      <c r="H38" s="3"/>
      <c r="L38" s="10"/>
    </row>
    <row r="39" spans="1:13">
      <c r="A39" s="33" t="s">
        <v>273</v>
      </c>
      <c r="B39" s="8" t="s">
        <v>274</v>
      </c>
      <c r="C39" s="47"/>
      <c r="D39" s="18" t="s">
        <v>286</v>
      </c>
      <c r="E39" s="42" t="s">
        <v>287</v>
      </c>
      <c r="F39" s="41" t="s">
        <v>283</v>
      </c>
      <c r="G39" s="41" t="s">
        <v>304</v>
      </c>
      <c r="H39" s="3"/>
    </row>
    <row r="40" spans="1:13">
      <c r="A40" s="19" t="s">
        <v>279</v>
      </c>
      <c r="B40" s="38" t="s">
        <v>280</v>
      </c>
      <c r="D40" s="18" t="s">
        <v>291</v>
      </c>
      <c r="E40" s="42" t="s">
        <v>292</v>
      </c>
      <c r="F40" s="18" t="s">
        <v>288</v>
      </c>
      <c r="G40" s="18" t="s">
        <v>309</v>
      </c>
      <c r="H40" s="3"/>
    </row>
    <row r="41" spans="1:13">
      <c r="A41" s="19" t="s">
        <v>285</v>
      </c>
      <c r="B41" s="7"/>
      <c r="D41" s="18" t="s">
        <v>296</v>
      </c>
      <c r="E41" s="42" t="s">
        <v>297</v>
      </c>
      <c r="F41" s="48" t="s">
        <v>293</v>
      </c>
      <c r="G41" s="41" t="s">
        <v>314</v>
      </c>
      <c r="H41" s="3"/>
    </row>
    <row r="42" spans="1:13">
      <c r="A42" s="19" t="s">
        <v>290</v>
      </c>
      <c r="B42" s="7"/>
      <c r="D42" s="18" t="s">
        <v>301</v>
      </c>
      <c r="E42" s="42" t="s">
        <v>302</v>
      </c>
      <c r="F42" s="18" t="s">
        <v>298</v>
      </c>
      <c r="G42" s="18" t="s">
        <v>319</v>
      </c>
      <c r="H42" s="3"/>
    </row>
    <row r="43" spans="1:13">
      <c r="A43" s="8" t="s">
        <v>295</v>
      </c>
      <c r="B43" s="7"/>
      <c r="D43" s="18" t="s">
        <v>306</v>
      </c>
      <c r="E43" s="42" t="s">
        <v>307</v>
      </c>
      <c r="F43" s="18" t="s">
        <v>303</v>
      </c>
      <c r="G43" s="18" t="s">
        <v>324</v>
      </c>
      <c r="H43" s="3"/>
    </row>
    <row r="44" spans="1:13">
      <c r="A44" s="8" t="s">
        <v>300</v>
      </c>
      <c r="B44" s="7"/>
      <c r="D44" s="18" t="s">
        <v>311</v>
      </c>
      <c r="E44" s="42" t="s">
        <v>312</v>
      </c>
      <c r="F44" s="18" t="s">
        <v>308</v>
      </c>
      <c r="G44" s="18" t="s">
        <v>329</v>
      </c>
      <c r="H44" s="3"/>
    </row>
    <row r="45" spans="1:13">
      <c r="A45" s="8" t="s">
        <v>305</v>
      </c>
      <c r="B45" s="7"/>
      <c r="D45" s="18" t="s">
        <v>316</v>
      </c>
      <c r="E45" s="27" t="s">
        <v>317</v>
      </c>
      <c r="F45" s="18" t="s">
        <v>313</v>
      </c>
      <c r="G45" s="18" t="s">
        <v>334</v>
      </c>
      <c r="H45" s="3"/>
    </row>
    <row r="46" spans="1:13">
      <c r="A46" s="8" t="s">
        <v>310</v>
      </c>
      <c r="B46" s="7"/>
      <c r="D46" s="18" t="s">
        <v>321</v>
      </c>
      <c r="E46" s="27" t="s">
        <v>322</v>
      </c>
      <c r="F46" s="18" t="s">
        <v>318</v>
      </c>
      <c r="G46" s="18" t="s">
        <v>339</v>
      </c>
      <c r="H46" s="3"/>
    </row>
    <row r="47" spans="1:13">
      <c r="A47" s="8" t="s">
        <v>315</v>
      </c>
      <c r="B47" s="7"/>
      <c r="D47" s="18" t="s">
        <v>326</v>
      </c>
      <c r="E47" s="27" t="s">
        <v>327</v>
      </c>
      <c r="F47" s="18" t="s">
        <v>323</v>
      </c>
      <c r="G47" s="18" t="s">
        <v>344</v>
      </c>
      <c r="H47" s="3"/>
    </row>
    <row r="48" spans="1:13">
      <c r="A48" s="8" t="s">
        <v>320</v>
      </c>
      <c r="B48" s="7"/>
      <c r="D48" s="18" t="s">
        <v>331</v>
      </c>
      <c r="E48" s="27" t="s">
        <v>332</v>
      </c>
      <c r="F48" s="41" t="s">
        <v>328</v>
      </c>
      <c r="G48" s="18" t="s">
        <v>348</v>
      </c>
      <c r="H48" s="3"/>
    </row>
    <row r="49" spans="1:9">
      <c r="A49" s="8" t="s">
        <v>325</v>
      </c>
      <c r="B49" s="7"/>
      <c r="C49" s="9"/>
      <c r="D49" s="18" t="s">
        <v>336</v>
      </c>
      <c r="E49" s="27" t="s">
        <v>337</v>
      </c>
      <c r="F49" s="44" t="s">
        <v>333</v>
      </c>
      <c r="G49" s="18" t="s">
        <v>14</v>
      </c>
      <c r="H49" s="3"/>
    </row>
    <row r="50" spans="1:9">
      <c r="A50" s="8" t="s">
        <v>330</v>
      </c>
      <c r="B50" s="7"/>
      <c r="D50" s="41" t="s">
        <v>341</v>
      </c>
      <c r="E50" s="27" t="s">
        <v>342</v>
      </c>
      <c r="F50" s="18" t="s">
        <v>338</v>
      </c>
      <c r="G50" s="18" t="s">
        <v>24</v>
      </c>
      <c r="H50" s="3"/>
    </row>
    <row r="51" spans="1:9">
      <c r="A51" s="8" t="s">
        <v>335</v>
      </c>
      <c r="B51" s="7"/>
      <c r="C51" s="5"/>
      <c r="D51" s="41" t="s">
        <v>345</v>
      </c>
      <c r="E51" s="42" t="s">
        <v>346</v>
      </c>
      <c r="F51" s="18" t="s">
        <v>343</v>
      </c>
      <c r="G51" s="18" t="s">
        <v>35</v>
      </c>
      <c r="H51" s="3"/>
    </row>
    <row r="52" spans="1:9">
      <c r="A52" s="8" t="s">
        <v>340</v>
      </c>
      <c r="B52" s="7"/>
      <c r="C52" s="67"/>
      <c r="D52" s="41" t="s">
        <v>350</v>
      </c>
      <c r="E52" s="42" t="s">
        <v>351</v>
      </c>
      <c r="F52" s="18" t="s">
        <v>347</v>
      </c>
      <c r="G52" s="18" t="s">
        <v>46</v>
      </c>
      <c r="H52" s="3"/>
    </row>
    <row r="53" spans="1:9">
      <c r="A53" s="7"/>
      <c r="B53" s="7"/>
      <c r="C53" s="67"/>
      <c r="D53" s="41" t="s">
        <v>10</v>
      </c>
      <c r="E53" s="60" t="s">
        <v>12</v>
      </c>
      <c r="F53" s="18" t="s">
        <v>352</v>
      </c>
      <c r="G53" s="41" t="s">
        <v>55</v>
      </c>
      <c r="H53" s="3"/>
    </row>
    <row r="54" spans="1:9">
      <c r="A54" s="7"/>
      <c r="B54" s="7"/>
      <c r="C54" s="67"/>
      <c r="D54" s="18" t="s">
        <v>19</v>
      </c>
      <c r="E54" s="60" t="s">
        <v>21</v>
      </c>
      <c r="F54" s="18" t="s">
        <v>13</v>
      </c>
      <c r="G54" s="3"/>
      <c r="H54" s="3"/>
    </row>
    <row r="55" spans="1:9">
      <c r="A55" s="7"/>
      <c r="B55" s="7"/>
      <c r="C55" s="67"/>
      <c r="D55" s="18" t="s">
        <v>30</v>
      </c>
      <c r="E55" s="63" t="s">
        <v>32</v>
      </c>
      <c r="F55" s="18" t="s">
        <v>23</v>
      </c>
      <c r="G55" s="3"/>
      <c r="H55" s="3"/>
    </row>
    <row r="56" spans="1:9">
      <c r="A56" s="7"/>
      <c r="B56" s="7"/>
      <c r="C56" s="67"/>
      <c r="D56" s="41" t="s">
        <v>41</v>
      </c>
      <c r="E56" s="60" t="s">
        <v>43</v>
      </c>
      <c r="F56" s="18" t="s">
        <v>34</v>
      </c>
      <c r="G56" s="3"/>
      <c r="H56" s="3"/>
    </row>
    <row r="57" spans="1:9">
      <c r="A57" s="7"/>
      <c r="B57" s="7"/>
      <c r="C57" s="67"/>
      <c r="D57" s="41" t="s">
        <v>51</v>
      </c>
      <c r="E57" s="1"/>
      <c r="F57" s="18" t="s">
        <v>45</v>
      </c>
      <c r="G57" s="3"/>
      <c r="H57" s="3"/>
    </row>
    <row r="58" spans="1:9">
      <c r="A58" s="7"/>
      <c r="B58" s="7"/>
      <c r="C58" s="67"/>
      <c r="D58" s="65"/>
      <c r="F58" s="18" t="s">
        <v>54</v>
      </c>
      <c r="G58" s="65"/>
      <c r="H58" s="3"/>
    </row>
    <row r="59" spans="1:9">
      <c r="A59" s="7"/>
      <c r="B59" s="7"/>
      <c r="C59" s="67"/>
      <c r="D59" s="65"/>
      <c r="E59" s="73"/>
      <c r="F59" s="3"/>
      <c r="G59" s="3"/>
      <c r="H59" s="3"/>
    </row>
    <row r="60" spans="1:9">
      <c r="A60" s="7"/>
      <c r="B60" s="7"/>
      <c r="C60" s="5"/>
      <c r="D60" s="65"/>
      <c r="E60" s="73"/>
      <c r="F60" s="3"/>
      <c r="G60" s="3"/>
      <c r="H60" s="3"/>
    </row>
    <row r="61" spans="1:9">
      <c r="A61" s="7"/>
      <c r="B61" s="7"/>
      <c r="C61" s="5"/>
      <c r="D61" s="65"/>
      <c r="E61" s="73"/>
      <c r="F61" s="3"/>
      <c r="G61" s="3"/>
      <c r="H61" s="3"/>
    </row>
    <row r="62" spans="1:9">
      <c r="A62" s="3">
        <f>ROWS(A2:A52)</f>
        <v>51</v>
      </c>
      <c r="B62" s="7">
        <f>ROWS(B2:B40)</f>
        <v>39</v>
      </c>
      <c r="C62" s="14">
        <f>ROWS(C2:C27)</f>
        <v>26</v>
      </c>
      <c r="D62" s="65">
        <f>ROWS(D2:D57)</f>
        <v>56</v>
      </c>
      <c r="E62" s="73">
        <f>ROWS(E2:E56)</f>
        <v>55</v>
      </c>
      <c r="F62" s="3"/>
      <c r="G62" s="3">
        <f>ROWS(F2:F58)+ROWS(G2:G53)</f>
        <v>109</v>
      </c>
      <c r="H62" s="3" t="s">
        <v>349</v>
      </c>
      <c r="I62" s="1">
        <f>G62+E62+D62+C62+B62+A62</f>
        <v>336</v>
      </c>
    </row>
    <row r="63" spans="1:9">
      <c r="A63" s="12">
        <f>ROWS(A43:A52)</f>
        <v>10</v>
      </c>
      <c r="B63" s="25">
        <f>ROWS(B25:B40)</f>
        <v>16</v>
      </c>
      <c r="C63" s="59">
        <f>ROWS(C20:C27)</f>
        <v>8</v>
      </c>
      <c r="D63" s="66">
        <f>ROWS(D8:D57)</f>
        <v>50</v>
      </c>
      <c r="E63" s="74">
        <f>ROWS(E9:E56)</f>
        <v>48</v>
      </c>
      <c r="F63" s="12"/>
      <c r="G63" s="12">
        <f>ROWS(F21:F58)+ROWS(G2:G53)</f>
        <v>90</v>
      </c>
      <c r="H63" s="12" t="s">
        <v>353</v>
      </c>
      <c r="I63" s="1">
        <f>E63+D63+C63+B63+A63+G63</f>
        <v>222</v>
      </c>
    </row>
    <row r="64" spans="1:9" ht="14.25">
      <c r="B64" s="2"/>
      <c r="I64" s="1">
        <f>I62-I63</f>
        <v>114</v>
      </c>
    </row>
    <row r="65" spans="1:10" ht="14.25">
      <c r="A65" s="1">
        <v>2011</v>
      </c>
      <c r="B65" s="2">
        <v>1439</v>
      </c>
      <c r="C65" s="1">
        <v>1220</v>
      </c>
      <c r="D65" s="1">
        <v>1359</v>
      </c>
      <c r="E65">
        <v>1323</v>
      </c>
      <c r="G65" s="1">
        <v>2901</v>
      </c>
      <c r="I65" s="1">
        <f>G65+E65+D65+C65+B65+A65</f>
        <v>10253</v>
      </c>
      <c r="J65" s="1" t="s">
        <v>234</v>
      </c>
    </row>
    <row r="66" spans="1:10" ht="14.25">
      <c r="A66" s="1">
        <v>262</v>
      </c>
      <c r="B66" s="2">
        <f>445+41</f>
        <v>486</v>
      </c>
      <c r="C66" s="1">
        <v>391</v>
      </c>
      <c r="D66">
        <v>1208</v>
      </c>
      <c r="E66">
        <v>1179</v>
      </c>
      <c r="G66" s="1">
        <v>1984</v>
      </c>
      <c r="I66" s="1">
        <f>G66+E66+D66+C66+B66+A66</f>
        <v>5510</v>
      </c>
      <c r="J66" s="1" t="s">
        <v>357</v>
      </c>
    </row>
    <row r="67" spans="1:10">
      <c r="I67" s="1">
        <f>I65-I66</f>
        <v>4743</v>
      </c>
      <c r="J67" s="1" t="s">
        <v>358</v>
      </c>
    </row>
  </sheetData>
  <sortState xmlns:xlrd2="http://schemas.microsoft.com/office/spreadsheetml/2017/richdata2" ref="C3:C22">
    <sortCondition descending="1" sortBy="fontColor" ref="C3:C22" dxfId="0"/>
  </sortState>
  <printOptions gridLines="1"/>
  <pageMargins left="0.2" right="0.2" top="0.45" bottom="0.2" header="0.3" footer="0.3"/>
  <pageSetup paperSize="5" scale="70" orientation="landscape" r:id="rId1"/>
  <headerFooter>
    <oddHeader>&amp;C&amp;"Arial,Bold"&amp;12VHFA MF Responsibility List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_x0028_FYorDataYr_x0029_ xmlns="a0b908d5-6460-471f-92c0-fd2f13977b21" xsi:nil="true"/>
    <lcf76f155ced4ddcb4097134ff3c332f xmlns="a0b908d5-6460-471f-92c0-fd2f13977b21">
      <Terms xmlns="http://schemas.microsoft.com/office/infopath/2007/PartnerControls"/>
    </lcf76f155ced4ddcb4097134ff3c332f>
    <Document_x0020_Type xmlns="a0b908d5-6460-471f-92c0-fd2f13977b21">Templates</Document_x0020_Type>
    <TaxCatchAll xmlns="a345b93b-9139-4c59-8763-0eef7dcdc3e1" xsi:nil="true"/>
    <SharedWithUsers xmlns="5479e678-ada6-420d-a990-985bb7032d1a">
      <UserInfo>
        <DisplayName>Robin Castine</DisplayName>
        <AccountId>14</AccountId>
        <AccountType/>
      </UserInfo>
      <UserInfo>
        <DisplayName>Victoria Johnson</DisplayName>
        <AccountId>13</AccountId>
        <AccountType/>
      </UserInfo>
      <UserInfo>
        <DisplayName>Kim Roy</DisplayName>
        <AccountId>20</AccountId>
        <AccountType/>
      </UserInfo>
      <UserInfo>
        <DisplayName>Andrea Tieso</DisplayName>
        <AccountId>15</AccountId>
        <AccountType/>
      </UserInfo>
    </SharedWithUsers>
    <Archive xmlns="a0b908d5-6460-471f-92c0-fd2f13977b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78FC67D64754F93EF901CE8C66A40" ma:contentTypeVersion="19" ma:contentTypeDescription="Create a new document." ma:contentTypeScope="" ma:versionID="27bb9e8f07523dea530ca323157db1b6">
  <xsd:schema xmlns:xsd="http://www.w3.org/2001/XMLSchema" xmlns:xs="http://www.w3.org/2001/XMLSchema" xmlns:p="http://schemas.microsoft.com/office/2006/metadata/properties" xmlns:ns2="a0b908d5-6460-471f-92c0-fd2f13977b21" xmlns:ns3="a345b93b-9139-4c59-8763-0eef7dcdc3e1" xmlns:ns4="5479e678-ada6-420d-a990-985bb7032d1a" targetNamespace="http://schemas.microsoft.com/office/2006/metadata/properties" ma:root="true" ma:fieldsID="908328ab14bf1daa5042132e2ebd9c04" ns2:_="" ns3:_="" ns4:_="">
    <xsd:import namespace="a0b908d5-6460-471f-92c0-fd2f13977b21"/>
    <xsd:import namespace="a345b93b-9139-4c59-8763-0eef7dcdc3e1"/>
    <xsd:import namespace="5479e678-ada6-420d-a990-985bb7032d1a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Year_x0028_FYorDataYr_x0029_" minOccurs="0"/>
                <xsd:element ref="ns2:MediaServiceObjectDetectorVersions" minOccurs="0"/>
                <xsd:element ref="ns4:SharedWithUsers" minOccurs="0"/>
                <xsd:element ref="ns4:SharedWithDetails" minOccurs="0"/>
                <xsd:element ref="ns2:MediaServiceSearchProperties" minOccurs="0"/>
                <xsd:element ref="ns2:Archive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908d5-6460-471f-92c0-fd2f13977b21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8823"/>
          <xsd:enumeration value="Fair Market Rents"/>
          <xsd:enumeration value="Guidance"/>
          <xsd:enumeration value="HDS"/>
          <xsd:enumeration value="Income Limits"/>
          <xsd:enumeration value="MF Mtg Agendas"/>
          <xsd:enumeration value="Miscellaneous"/>
          <xsd:enumeration value="NCSHA Survey"/>
          <xsd:enumeration value="Policies"/>
          <xsd:enumeration value="Procedures"/>
          <xsd:enumeration value="REAC Info"/>
          <xsd:enumeration value="SharePoint"/>
          <xsd:enumeration value="Teams"/>
          <xsd:enumeration value="Templates"/>
          <xsd:enumeration value="z_Old_Archived"/>
          <xsd:enumeration value="NSPIRE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745ce22-7f69-4d97-ac05-c5d2613290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Year_x0028_FYorDataYr_x0029_" ma:index="16" nillable="true" ma:displayName="Year (FY or Data Yr)" ma:format="Dropdown" ma:internalName="Year_x0028_FYorDataYr_x0029_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rchive" ma:index="21" nillable="true" ma:displayName="Archive" ma:format="Dropdown" ma:internalName="Archive">
      <xsd:simpleType>
        <xsd:restriction base="dms:Choice">
          <xsd:enumeration value="Y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5b93b-9139-4c59-8763-0eef7dcdc3e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3cc41d1-c2b6-4ca6-a148-478261a6f198}" ma:internalName="TaxCatchAll" ma:showField="CatchAllData" ma:web="5479e678-ada6-420d-a990-985bb7032d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9e678-ada6-420d-a990-985bb7032d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DE4CB-F3F2-491F-8A08-9B70932827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AA79BD-D01B-4B68-91DB-201B3E921415}">
  <ds:schemaRefs>
    <ds:schemaRef ds:uri="http://schemas.microsoft.com/office/2006/metadata/properties"/>
    <ds:schemaRef ds:uri="http://schemas.microsoft.com/office/infopath/2007/PartnerControls"/>
    <ds:schemaRef ds:uri="a0b908d5-6460-471f-92c0-fd2f13977b21"/>
    <ds:schemaRef ds:uri="a345b93b-9139-4c59-8763-0eef7dcdc3e1"/>
    <ds:schemaRef ds:uri="5479e678-ada6-420d-a990-985bb7032d1a"/>
  </ds:schemaRefs>
</ds:datastoreItem>
</file>

<file path=customXml/itemProps3.xml><?xml version="1.0" encoding="utf-8"?>
<ds:datastoreItem xmlns:ds="http://schemas.openxmlformats.org/officeDocument/2006/customXml" ds:itemID="{434EB120-8587-4D9A-BA8E-769B5D1C1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b908d5-6460-471f-92c0-fd2f13977b21"/>
    <ds:schemaRef ds:uri="a345b93b-9139-4c59-8763-0eef7dcdc3e1"/>
    <ds:schemaRef ds:uri="5479e678-ada6-420d-a990-985bb7032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Distribution List</vt:lpstr>
      <vt:lpstr>'New Distribution List'!Print_Area</vt:lpstr>
    </vt:vector>
  </TitlesOfParts>
  <Manager/>
  <Company>VHFA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kimr</dc:creator>
  <cp:keywords/>
  <dc:description/>
  <cp:lastModifiedBy>Robin Castine</cp:lastModifiedBy>
  <cp:revision/>
  <cp:lastPrinted>2024-05-02T14:00:49Z</cp:lastPrinted>
  <dcterms:created xsi:type="dcterms:W3CDTF">2007-12-11T18:44:48Z</dcterms:created>
  <dcterms:modified xsi:type="dcterms:W3CDTF">2024-05-02T15:35:31Z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0x0101006AF78FC67D64754F93EF901CE8C66A40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