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vhfa.sharepoint.com/sites/Multi/Multifamily Shared Docs/"/>
    </mc:Choice>
  </mc:AlternateContent>
  <xr:revisionPtr revIDLastSave="0" documentId="8_{B4BFEBB6-4926-4C85-8EA0-777DE632C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form 805" sheetId="6" r:id="rId1"/>
    <sheet name="Supplement 1" sheetId="10" r:id="rId2"/>
    <sheet name="Supportive Hsg Budget + Plan" sheetId="11" r:id="rId3"/>
  </sheets>
  <definedNames>
    <definedName name="Bldg_list">#REF!</definedName>
    <definedName name="_xlnm.Print_Area" localSheetId="0">'Budget form 805'!$A$1:$L$102</definedName>
    <definedName name="_xlnm.Print_Area" localSheetId="1">'Supplement 1'!$A$1:$L$98</definedName>
    <definedName name="_xlnm.Print_Area" localSheetId="2">'Supportive Hsg Budget + Plan'!$A$1:$I$36</definedName>
    <definedName name="_xlnm.Print_Titles" localSheetId="0">'Budget form 805'!$1:$3</definedName>
    <definedName name="wrn.proforma." hidden="1">{#N/A,#N/A,FALSE,"sources";#N/A,#N/A,FALSE,"uses";#N/A,#N/A,FALSE,"rents";#N/A,#N/A,FALSE,"expenses";#N/A,#N/A,FALSE,"cashflows";#N/A,#N/A,FALSE,"flow of funds"}</definedName>
    <definedName name="Z_C71F6035_332C_4850_BF82_B24FB59B2B0B_.wvu.PrintArea" localSheetId="0" hidden="1">'Budget form 805'!$A$1:$L$100</definedName>
    <definedName name="Z_C71F6035_332C_4850_BF82_B24FB59B2B0B_.wvu.PrintArea" localSheetId="1" hidden="1">'Supplement 1'!$A$1:$L$98</definedName>
    <definedName name="Z_C71F6035_332C_4850_BF82_B24FB59B2B0B_.wvu.PrintTitles" localSheetId="0" hidden="1">'Budget form 805'!$1:$3</definedName>
  </definedNames>
  <calcPr calcId="191028"/>
  <customWorkbookViews>
    <customWorkbookView name="robinh - Personal View" guid="{C71F6035-332C-4850-BF82-B24FB59B2B0B}" mergeInterval="0" personalView="1" maximized="1" xWindow="1" yWindow="1" windowWidth="1280" windowHeight="8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1" l="1"/>
  <c r="C2" i="11"/>
  <c r="H15" i="11"/>
  <c r="H23" i="11"/>
  <c r="K76" i="10"/>
  <c r="K75" i="10"/>
  <c r="I4" i="10"/>
  <c r="I68" i="10" l="1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70" i="10" s="1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47" i="10" s="1"/>
  <c r="K77" i="10" l="1"/>
  <c r="K72" i="10"/>
  <c r="K74" i="10" s="1"/>
  <c r="K78" i="10" l="1"/>
  <c r="J87" i="6"/>
  <c r="C81" i="6"/>
  <c r="C60" i="6"/>
  <c r="C52" i="6"/>
  <c r="C31" i="6"/>
  <c r="C15" i="6"/>
  <c r="K24" i="6" l="1"/>
  <c r="C24" i="6" s="1"/>
  <c r="C25" i="6" s="1"/>
  <c r="C33" i="6" s="1"/>
  <c r="C87" i="6"/>
  <c r="K71" i="6"/>
  <c r="C71" i="6" s="1"/>
  <c r="C72" i="6" s="1"/>
  <c r="C19" i="6"/>
  <c r="K47" i="6" l="1"/>
  <c r="C47" i="6" s="1"/>
  <c r="C48" i="6" s="1"/>
  <c r="C88" i="6"/>
  <c r="C90" i="6" l="1"/>
  <c r="C98" i="6" s="1"/>
  <c r="C99" i="6" l="1"/>
  <c r="C100" i="6" s="1"/>
  <c r="C92" i="6"/>
  <c r="C94" i="6" s="1"/>
</calcChain>
</file>

<file path=xl/sharedStrings.xml><?xml version="1.0" encoding="utf-8"?>
<sst xmlns="http://schemas.openxmlformats.org/spreadsheetml/2006/main" count="368" uniqueCount="200">
  <si>
    <t>VERMONT HOUSING FINANCE AGENCY</t>
  </si>
  <si>
    <t>ANNUAL OPERATING BUDGET PROJECTION</t>
  </si>
  <si>
    <t>For the Fiscal Year</t>
  </si>
  <si>
    <t>PROJECT NAME</t>
  </si>
  <si>
    <t>LOCATION</t>
  </si>
  <si>
    <t>HAP Contract Anniversary date</t>
  </si>
  <si>
    <t># OF UNITS</t>
  </si>
  <si>
    <t>A. OPERATING INCOME</t>
  </si>
  <si>
    <t>HUD Acct #</t>
  </si>
  <si>
    <t>TOTAL YEAR</t>
  </si>
  <si>
    <r>
      <t xml:space="preserve">For VHFA Use </t>
    </r>
    <r>
      <rPr>
        <u/>
        <sz val="10"/>
        <rFont val="Arial"/>
        <family val="2"/>
      </rPr>
      <t>Only</t>
    </r>
  </si>
  <si>
    <t xml:space="preserve"> 1. GROSS RENT POTENTIAL</t>
  </si>
  <si>
    <t>BUDGET</t>
  </si>
  <si>
    <t xml:space="preserve">  a. Tenant Rent Contribution</t>
  </si>
  <si>
    <t>VT HOUSING FINANCE AGENCY</t>
  </si>
  <si>
    <t xml:space="preserve">  b. Tenant Assistance Payments</t>
  </si>
  <si>
    <t>APPROVED</t>
  </si>
  <si>
    <t xml:space="preserve">  c. Commercial Rent</t>
  </si>
  <si>
    <t xml:space="preserve">DATE: </t>
  </si>
  <si>
    <t xml:space="preserve">  d.     Total Rent Potential</t>
  </si>
  <si>
    <t>-</t>
  </si>
  <si>
    <t>INITIALS:</t>
  </si>
  <si>
    <t xml:space="preserve"> 2. FINANCIAL REVENUE</t>
  </si>
  <si>
    <t>Miscellaneous Revenue:</t>
  </si>
  <si>
    <t xml:space="preserve">  a. Investments / Interest</t>
  </si>
  <si>
    <t>Medicaid Payments</t>
  </si>
  <si>
    <t xml:space="preserve">  b.     Total Financial Revenue</t>
  </si>
  <si>
    <t>Meals Income</t>
  </si>
  <si>
    <t>Other (Specify)</t>
  </si>
  <si>
    <t xml:space="preserve"> 3. OTHER REVENUE</t>
  </si>
  <si>
    <t xml:space="preserve">  a. Laundry</t>
  </si>
  <si>
    <t xml:space="preserve">  b. Gifts (i.e. Donations)</t>
  </si>
  <si>
    <t xml:space="preserve">  c. Miscellaneous Revenue </t>
  </si>
  <si>
    <t>Total Misc. Reven.</t>
  </si>
  <si>
    <t xml:space="preserve">  d.     Total Other Revenue</t>
  </si>
  <si>
    <t xml:space="preserve"> 4. ADJUSTMENTS</t>
  </si>
  <si>
    <r>
      <t xml:space="preserve">  a. Vacancy Loss--Rents (at </t>
    </r>
    <r>
      <rPr>
        <u/>
        <sz val="10"/>
        <rFont val="Arial"/>
        <family val="2"/>
      </rPr>
      <t xml:space="preserve">   </t>
    </r>
    <r>
      <rPr>
        <sz val="10"/>
        <rFont val="Arial"/>
        <family val="2"/>
      </rPr>
      <t>%)</t>
    </r>
  </si>
  <si>
    <r>
      <t xml:space="preserve">  b. Vacancy Loss--Commercial (at </t>
    </r>
    <r>
      <rPr>
        <u/>
        <sz val="10"/>
        <rFont val="Arial"/>
        <family val="2"/>
      </rPr>
      <t xml:space="preserve">         </t>
    </r>
    <r>
      <rPr>
        <sz val="10"/>
        <rFont val="Arial"/>
        <family val="2"/>
      </rPr>
      <t>%)</t>
    </r>
  </si>
  <si>
    <t xml:space="preserve">  c. Rental Concessions</t>
  </si>
  <si>
    <t xml:space="preserve">  d.     Total Adjustments</t>
  </si>
  <si>
    <t xml:space="preserve"> 5. TOTAL INCOME</t>
  </si>
  <si>
    <t>B. OPERATING EXPENSES</t>
  </si>
  <si>
    <t>Miscellaneous Administrative:</t>
  </si>
  <si>
    <t xml:space="preserve"> 1. ADMINISTRATIVE</t>
  </si>
  <si>
    <t>TRACS</t>
  </si>
  <si>
    <t xml:space="preserve">  a. Conventions &amp; Meetings </t>
  </si>
  <si>
    <t>LIHTC FEE</t>
  </si>
  <si>
    <t xml:space="preserve">  b. Management &amp; Consultants</t>
  </si>
  <si>
    <t>Training</t>
  </si>
  <si>
    <t xml:space="preserve">  c. Advertising &amp; Marketing</t>
  </si>
  <si>
    <t>Telephone</t>
  </si>
  <si>
    <t xml:space="preserve">  d. Office Salaries</t>
  </si>
  <si>
    <t>Other (Specify):</t>
  </si>
  <si>
    <t xml:space="preserve">  e. Office Expenses</t>
  </si>
  <si>
    <t xml:space="preserve">  f. Management Fee </t>
  </si>
  <si>
    <t xml:space="preserve">  g. Manager or Superintendent Salaries</t>
  </si>
  <si>
    <t xml:space="preserve">  h. Legal Expense</t>
  </si>
  <si>
    <t xml:space="preserve">  i. Audit Expense</t>
  </si>
  <si>
    <t xml:space="preserve">  j. Bookkeeping Fees/ Accounting Services</t>
  </si>
  <si>
    <t xml:space="preserve">  k. Miscellaneous Admin. Expense</t>
  </si>
  <si>
    <t>Total Misc. Admin.</t>
  </si>
  <si>
    <t xml:space="preserve">  l.     Total Administrative</t>
  </si>
  <si>
    <t xml:space="preserve"> 2. ELDERLY &amp;/or SUPPORTIVE SERVICES </t>
  </si>
  <si>
    <t>Supportive Services Budget &amp; Plan required</t>
  </si>
  <si>
    <t>Please complete:</t>
  </si>
  <si>
    <t xml:space="preserve">  a. Other Service Expenses </t>
  </si>
  <si>
    <t>Prepared By:</t>
  </si>
  <si>
    <t xml:space="preserve">  b.     Total Elderly or Social Service Expense</t>
  </si>
  <si>
    <t>E-mail:</t>
  </si>
  <si>
    <t xml:space="preserve"> 3. UTILITY</t>
  </si>
  <si>
    <t xml:space="preserve">  a. Fuel (Oil / Coal):</t>
  </si>
  <si>
    <t>Phone:</t>
  </si>
  <si>
    <t xml:space="preserve">  b. Electricity</t>
  </si>
  <si>
    <t xml:space="preserve">  c. Water </t>
  </si>
  <si>
    <t>Date:</t>
  </si>
  <si>
    <t xml:space="preserve">  d. Fuel (Gas)</t>
  </si>
  <si>
    <t xml:space="preserve">  e. Sewer</t>
  </si>
  <si>
    <t xml:space="preserve">  f.     Total Utility</t>
  </si>
  <si>
    <t>Miscellaneous Maintenance Expense:</t>
  </si>
  <si>
    <t xml:space="preserve"> 4. MAINTENANCE</t>
  </si>
  <si>
    <t>Water System</t>
  </si>
  <si>
    <t xml:space="preserve">  a. Payroll (Maintenance, Grounds, Repairs)</t>
  </si>
  <si>
    <t>Sewer System</t>
  </si>
  <si>
    <t xml:space="preserve">  b. Supplies (Janitor, Repairs, Painting, etc)</t>
  </si>
  <si>
    <t>Electrical System</t>
  </si>
  <si>
    <t xml:space="preserve">  c. Contracts (Grounds, Exterminating, </t>
  </si>
  <si>
    <t>Fire Alrm/Emerg Call</t>
  </si>
  <si>
    <t xml:space="preserve">                      Repairs, Elevator, etc)</t>
  </si>
  <si>
    <t>Utility Other (Specify):</t>
  </si>
  <si>
    <t xml:space="preserve">  d. Garbage &amp; Trash Removal</t>
  </si>
  <si>
    <t xml:space="preserve">  e. HVAC Repairs/Maintenance</t>
  </si>
  <si>
    <t xml:space="preserve">  f. Snow Removal</t>
  </si>
  <si>
    <t xml:space="preserve">  g. Vehicle &amp; Maint. Equip. Operation &amp; Repair</t>
  </si>
  <si>
    <t xml:space="preserve">  h. Misc. Operating &amp; Maintenance Expense </t>
  </si>
  <si>
    <t>Total Misc. Maint.</t>
  </si>
  <si>
    <t xml:space="preserve">  i.     Total Maintenance</t>
  </si>
  <si>
    <t xml:space="preserve"> 5. TAXES &amp; INSURANCE</t>
  </si>
  <si>
    <t xml:space="preserve">  a. Real Estate Tax</t>
  </si>
  <si>
    <t xml:space="preserve">  b. Payroll Taxes</t>
  </si>
  <si>
    <t xml:space="preserve">  c. Property Insurance</t>
  </si>
  <si>
    <t xml:space="preserve">  d. Workmen's Compensation</t>
  </si>
  <si>
    <t>Miscellaneous Financial Expense:</t>
  </si>
  <si>
    <t xml:space="preserve">  e. Health Insurance &amp; Other Benefits</t>
  </si>
  <si>
    <r>
      <t>Other (</t>
    </r>
    <r>
      <rPr>
        <sz val="10"/>
        <color rgb="FFFF0000"/>
        <rFont val="Arial"/>
        <family val="2"/>
      </rPr>
      <t>Specify</t>
    </r>
    <r>
      <rPr>
        <sz val="10"/>
        <rFont val="Arial"/>
        <family val="2"/>
      </rPr>
      <t>)</t>
    </r>
  </si>
  <si>
    <t xml:space="preserve">  f. Misc. Taxes, Permits, Licenses, Insurance</t>
  </si>
  <si>
    <t>Land Lease</t>
  </si>
  <si>
    <t xml:space="preserve">  g.     Total Taxes &amp; Insurance</t>
  </si>
  <si>
    <t xml:space="preserve"> 6. FINANCIAL EXPENSE</t>
  </si>
  <si>
    <r>
      <t xml:space="preserve">  a. VHFA Principle </t>
    </r>
    <r>
      <rPr>
        <i/>
        <u/>
        <sz val="10"/>
        <rFont val="Arial"/>
        <family val="2"/>
      </rPr>
      <t>&amp;</t>
    </r>
    <r>
      <rPr>
        <sz val="10"/>
        <rFont val="Arial"/>
        <family val="2"/>
      </rPr>
      <t xml:space="preserve"> Interest on Mortgage</t>
    </r>
  </si>
  <si>
    <r>
      <t xml:space="preserve">  b. Other Notes Payable (</t>
    </r>
    <r>
      <rPr>
        <b/>
        <sz val="10"/>
        <color rgb="FFFF0000"/>
        <rFont val="Arial"/>
        <family val="2"/>
      </rPr>
      <t>Specify</t>
    </r>
    <r>
      <rPr>
        <sz val="10"/>
        <rFont val="Arial"/>
        <family val="2"/>
      </rPr>
      <t>)</t>
    </r>
  </si>
  <si>
    <r>
      <t xml:space="preserve">  </t>
    </r>
    <r>
      <rPr>
        <sz val="9"/>
        <rFont val="Arial"/>
        <family val="2"/>
      </rPr>
      <t>c. Mortgage Insurance Premium (Risk Share funding)</t>
    </r>
  </si>
  <si>
    <t xml:space="preserve">  d. Miscellaneous Financial Expense </t>
  </si>
  <si>
    <t>Total Misc Fin.</t>
  </si>
  <si>
    <t xml:space="preserve">  e.     Total Financial Expenses</t>
  </si>
  <si>
    <t xml:space="preserve"> 7. TOTAL COST OF OPERATIONS</t>
  </si>
  <si>
    <t>C. OPERATING PROFIT/(LOSS)</t>
  </si>
  <si>
    <t>D. RETURN ON EQUITY</t>
  </si>
  <si>
    <r>
      <t xml:space="preserve">Transmit budgets electronically to your Property </t>
    </r>
    <r>
      <rPr>
        <b/>
        <i/>
        <sz val="10"/>
        <rFont val="Arial"/>
        <family val="2"/>
      </rPr>
      <t>Teams</t>
    </r>
    <r>
      <rPr>
        <i/>
        <sz val="10"/>
        <rFont val="Arial"/>
        <family val="2"/>
      </rPr>
      <t xml:space="preserve"> site</t>
    </r>
  </si>
  <si>
    <t>E. NET PROFIT/(LOSS)</t>
  </si>
  <si>
    <t>F. TOTAL CAPITAL EXPENDITURES</t>
  </si>
  <si>
    <t>G. REPLACEMENT RESERVE</t>
  </si>
  <si>
    <t>VHFA USE ONLY:</t>
  </si>
  <si>
    <t>PUM</t>
  </si>
  <si>
    <t>NOI</t>
  </si>
  <si>
    <t>DCR</t>
  </si>
  <si>
    <t>SUPPLEMENT ONE</t>
  </si>
  <si>
    <t>RENT CALCULATION</t>
  </si>
  <si>
    <t>Last Utility Allowance Adjustment date</t>
  </si>
  <si>
    <t>GENERAL OCCUPANCY</t>
  </si>
  <si>
    <t>Please provide the current monthly contract rents.</t>
  </si>
  <si>
    <t>BDRM</t>
  </si>
  <si>
    <t>RENT</t>
  </si>
  <si>
    <t>x</t>
  </si>
  <si>
    <t># OF</t>
  </si>
  <si>
    <t>=</t>
  </si>
  <si>
    <t>TOTAL RENT</t>
  </si>
  <si>
    <t>UTILITY</t>
  </si>
  <si>
    <t>SIZE</t>
  </si>
  <si>
    <t>PER UNIT</t>
  </si>
  <si>
    <t>UNITS</t>
  </si>
  <si>
    <t>BY BR SIZE</t>
  </si>
  <si>
    <t>ALLOWANCE*</t>
  </si>
  <si>
    <t>BR</t>
  </si>
  <si>
    <t xml:space="preserve">TOTAL GEN. OCCUPANCY MONTHLY CONTRACT RENTS  </t>
  </si>
  <si>
    <t>* Attach additional sheets for unit &amp; utility information as needed.</t>
  </si>
  <si>
    <t>ELDERLY</t>
  </si>
  <si>
    <t xml:space="preserve">TOTAL ELDERLY MONTHLY CONTRACT RENTS  </t>
  </si>
  <si>
    <t xml:space="preserve"> TOTAL PROJECT MONTHLY CONTRACT RENTS</t>
  </si>
  <si>
    <r>
      <t xml:space="preserve">TOTAL ANNUAL RENT POTENTIAL </t>
    </r>
    <r>
      <rPr>
        <sz val="10"/>
        <rFont val="Arial"/>
        <family val="2"/>
      </rPr>
      <t>(Total Project Monthly Rents x 12)</t>
    </r>
  </si>
  <si>
    <r>
      <t>TOTAL ESTIMATED ANNUAL TENANT RENT (</t>
    </r>
    <r>
      <rPr>
        <b/>
        <i/>
        <sz val="9"/>
        <rFont val="Arial"/>
        <family val="2"/>
      </rPr>
      <t>populated from HUD #5120 on Form 805</t>
    </r>
    <r>
      <rPr>
        <b/>
        <sz val="9"/>
        <rFont val="Arial"/>
        <family val="2"/>
      </rPr>
      <t>)</t>
    </r>
  </si>
  <si>
    <r>
      <t>TOTAL ESTIMATED ANNUAL SUBSIDY (</t>
    </r>
    <r>
      <rPr>
        <b/>
        <i/>
        <sz val="10"/>
        <rFont val="Arial"/>
        <family val="2"/>
      </rPr>
      <t>populated from HUD #5121 on form 805</t>
    </r>
    <r>
      <rPr>
        <b/>
        <sz val="10"/>
        <rFont val="Arial"/>
        <family val="2"/>
      </rPr>
      <t>)</t>
    </r>
  </si>
  <si>
    <t>TOTAL TENANT RENT + SUBSIDY</t>
  </si>
  <si>
    <t>COMPARISON ANNUAL RENT POTENTIAL VS. TENANT RENT + SUBSIDY</t>
  </si>
  <si>
    <r>
      <t>VACANCY RATE</t>
    </r>
    <r>
      <rPr>
        <sz val="10"/>
        <rFont val="Arial"/>
        <family val="2"/>
      </rPr>
      <t xml:space="preserve"> (Use rate for last 12 months)</t>
    </r>
  </si>
  <si>
    <t>%</t>
  </si>
  <si>
    <t>ESSENTIAL MAINTENANCE PRACTICES SECTION</t>
  </si>
  <si>
    <r>
      <t xml:space="preserve">All properties </t>
    </r>
    <r>
      <rPr>
        <u/>
        <sz val="10"/>
        <rFont val="Arial"/>
        <family val="2"/>
      </rPr>
      <t>must</t>
    </r>
    <r>
      <rPr>
        <sz val="10"/>
        <rFont val="Arial"/>
        <family val="2"/>
      </rPr>
      <t xml:space="preserve"> complete this section</t>
    </r>
  </si>
  <si>
    <t xml:space="preserve">Vermont law requires owners or managers of pre-1978 rental housing to perform Essential Maintenance Practices </t>
  </si>
  <si>
    <t xml:space="preserve">and complete an “Essential Maintenance Practices Compliance Statement” annually to reduce the risk of lead </t>
  </si>
  <si>
    <t xml:space="preserve">poisoning to children.  Have you completed  your annual submission Compliance Statements to the Department </t>
  </si>
  <si>
    <t xml:space="preserve">of Health?  </t>
  </si>
  <si>
    <t>YES</t>
  </si>
  <si>
    <t>NO</t>
  </si>
  <si>
    <t>N/A</t>
  </si>
  <si>
    <r>
      <t>If yes,</t>
    </r>
    <r>
      <rPr>
        <sz val="10"/>
        <rFont val="Eras Demi ITC"/>
        <family val="2"/>
      </rPr>
      <t xml:space="preserve"> when did you submit your last Compliance Statements?  </t>
    </r>
  </si>
  <si>
    <r>
      <t xml:space="preserve">If no, </t>
    </r>
    <r>
      <rPr>
        <sz val="10"/>
        <rFont val="Eras Demi ITC"/>
        <family val="2"/>
      </rPr>
      <t xml:space="preserve">when do you anticipate completion of the form for this fiscal year?  </t>
    </r>
  </si>
  <si>
    <r>
      <t xml:space="preserve">If n/a, please check which apply:  </t>
    </r>
    <r>
      <rPr>
        <sz val="10"/>
        <rFont val="Eras Demi ITC"/>
        <family val="2"/>
      </rPr>
      <t xml:space="preserve">Was your project built after 1978? </t>
    </r>
  </si>
  <si>
    <t>or:  Is your project exempt under the law?</t>
  </si>
  <si>
    <t>Information on Vermont's law and other lead paint regulations can be found at:    www.LeadSafeVermont.org</t>
  </si>
  <si>
    <t xml:space="preserve"> </t>
  </si>
  <si>
    <t>revised 2017</t>
  </si>
  <si>
    <t>Narrative:</t>
  </si>
  <si>
    <t>Total:</t>
  </si>
  <si>
    <t>Sinking Fund</t>
  </si>
  <si>
    <t>Grant</t>
  </si>
  <si>
    <t>Third Party Provider</t>
  </si>
  <si>
    <t>Owner Contribution</t>
  </si>
  <si>
    <t>SASH Program (Medicare &amp; State Funds)</t>
  </si>
  <si>
    <t>Project Operating Budget</t>
  </si>
  <si>
    <t>Income:</t>
  </si>
  <si>
    <t>Transportation</t>
  </si>
  <si>
    <t>Service Coordination</t>
  </si>
  <si>
    <t>SASH</t>
  </si>
  <si>
    <t>Personal Care</t>
  </si>
  <si>
    <t>Nursing/Wellness Nurse</t>
  </si>
  <si>
    <t>Meals</t>
  </si>
  <si>
    <t>Housekeeping</t>
  </si>
  <si>
    <t>Case Management</t>
  </si>
  <si>
    <t>Cost</t>
  </si>
  <si>
    <t>Funding Source</t>
  </si>
  <si>
    <t>Provider</t>
  </si>
  <si>
    <t>Hours/week</t>
  </si>
  <si>
    <t>% of residents receiving service</t>
  </si>
  <si>
    <t>(check all that apply)</t>
  </si>
  <si>
    <t>Included Services:</t>
  </si>
  <si>
    <t>PSH Units:</t>
  </si>
  <si>
    <t>Total Units:</t>
  </si>
  <si>
    <t>Permanent Supportive Housing: Service Plan and Budget</t>
  </si>
  <si>
    <t>PROJECT # (if known)</t>
  </si>
  <si>
    <t>Project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</si>
</sst>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  <numFmt numFmtId="166" formatCode="&quot;$&quot;#,##0"/>
    <numFmt numFmtId="167" formatCode="mm/dd/yy;@"/>
    <numFmt numFmtId="168" formatCode="[&lt;=9999999]###\-####;\(###\)\ ###\-####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3.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b/>
      <sz val="10"/>
      <name val="Eras Demi ITC"/>
      <family val="2"/>
    </font>
    <font>
      <sz val="10"/>
      <name val="Eras Demi ITC"/>
      <family val="2"/>
    </font>
    <font>
      <b/>
      <sz val="14"/>
      <name val="Calibri"/>
      <family val="2"/>
    </font>
    <font>
      <sz val="10"/>
      <name val="Calibri"/>
      <family val="2"/>
    </font>
    <font>
      <i/>
      <sz val="10"/>
      <color rgb="FFFF0000"/>
      <name val="Arial"/>
      <family val="2"/>
    </font>
    <font>
      <sz val="12"/>
      <name val="Courie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37" fontId="24" fillId="0" borderId="0"/>
  </cellStyleXfs>
  <cellXfs count="265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/>
    <xf numFmtId="44" fontId="0" fillId="0" borderId="0" xfId="1" applyFont="1" applyFill="1" applyBorder="1" applyProtection="1">
      <protection locked="0"/>
    </xf>
    <xf numFmtId="44" fontId="0" fillId="0" borderId="0" xfId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3" fontId="0" fillId="0" borderId="3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7" fontId="0" fillId="0" borderId="1" xfId="1" applyNumberFormat="1" applyFont="1" applyBorder="1" applyProtection="1">
      <protection locked="0"/>
    </xf>
    <xf numFmtId="37" fontId="1" fillId="0" borderId="1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2" fillId="0" borderId="30" xfId="0" applyFont="1" applyBorder="1" applyAlignment="1">
      <alignment horizontal="center"/>
    </xf>
    <xf numFmtId="164" fontId="0" fillId="0" borderId="34" xfId="1" applyNumberFormat="1" applyFont="1" applyBorder="1"/>
    <xf numFmtId="0" fontId="2" fillId="0" borderId="5" xfId="0" applyFont="1" applyBorder="1" applyAlignment="1">
      <alignment horizontal="center"/>
    </xf>
    <xf numFmtId="44" fontId="0" fillId="0" borderId="36" xfId="0" applyNumberFormat="1" applyBorder="1"/>
    <xf numFmtId="0" fontId="0" fillId="0" borderId="0" xfId="0" quotePrefix="1" applyProtection="1"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  <protection locked="0"/>
    </xf>
    <xf numFmtId="3" fontId="1" fillId="0" borderId="1" xfId="0" applyNumberFormat="1" applyFont="1" applyBorder="1" applyProtection="1">
      <protection locked="0"/>
    </xf>
    <xf numFmtId="165" fontId="0" fillId="0" borderId="4" xfId="0" applyNumberFormat="1" applyBorder="1" applyProtection="1">
      <protection locked="0"/>
    </xf>
    <xf numFmtId="0" fontId="1" fillId="0" borderId="37" xfId="0" applyFont="1" applyBorder="1" applyProtection="1">
      <protection locked="0"/>
    </xf>
    <xf numFmtId="3" fontId="0" fillId="0" borderId="37" xfId="0" applyNumberForma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42" fontId="0" fillId="0" borderId="5" xfId="1" applyNumberFormat="1" applyFont="1" applyBorder="1" applyProtection="1">
      <protection locked="0"/>
    </xf>
    <xf numFmtId="42" fontId="0" fillId="0" borderId="5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42" fontId="0" fillId="0" borderId="6" xfId="1" applyNumberFormat="1" applyFont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42" fontId="0" fillId="0" borderId="5" xfId="1" applyNumberFormat="1" applyFont="1" applyFill="1" applyBorder="1" applyProtection="1">
      <protection locked="0"/>
    </xf>
    <xf numFmtId="0" fontId="5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42" fontId="0" fillId="0" borderId="25" xfId="1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42" fontId="0" fillId="0" borderId="1" xfId="1" applyNumberFormat="1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0" xfId="3" applyFill="1" applyProtection="1">
      <protection locked="0"/>
    </xf>
    <xf numFmtId="166" fontId="1" fillId="3" borderId="14" xfId="1" applyNumberFormat="1" applyFont="1" applyFill="1" applyBorder="1" applyProtection="1">
      <protection locked="0"/>
    </xf>
    <xf numFmtId="0" fontId="1" fillId="3" borderId="12" xfId="3" applyFill="1" applyBorder="1" applyProtection="1">
      <protection locked="0"/>
    </xf>
    <xf numFmtId="0" fontId="1" fillId="3" borderId="6" xfId="3" applyFill="1" applyBorder="1" applyProtection="1">
      <protection locked="0"/>
    </xf>
    <xf numFmtId="166" fontId="1" fillId="3" borderId="13" xfId="3" applyNumberFormat="1" applyFill="1" applyBorder="1" applyProtection="1">
      <protection locked="0"/>
    </xf>
    <xf numFmtId="43" fontId="0" fillId="3" borderId="1" xfId="1" applyNumberFormat="1" applyFont="1" applyFill="1" applyBorder="1" applyProtection="1">
      <protection locked="0"/>
    </xf>
    <xf numFmtId="166" fontId="1" fillId="3" borderId="18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Protection="1">
      <protection locked="0"/>
    </xf>
    <xf numFmtId="43" fontId="0" fillId="3" borderId="1" xfId="0" applyNumberFormat="1" applyFill="1" applyBorder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166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Continuous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quotePrefix="1" applyAlignment="1">
      <alignment horizontal="center"/>
    </xf>
    <xf numFmtId="1" fontId="0" fillId="0" borderId="1" xfId="0" applyNumberFormat="1" applyBorder="1" applyProtection="1">
      <protection locked="0"/>
    </xf>
    <xf numFmtId="164" fontId="1" fillId="0" borderId="1" xfId="1" applyNumberFormat="1" applyBorder="1" applyProtection="1">
      <protection locked="0"/>
    </xf>
    <xf numFmtId="0" fontId="0" fillId="0" borderId="1" xfId="0" applyBorder="1" applyProtection="1">
      <protection locked="0"/>
    </xf>
    <xf numFmtId="164" fontId="1" fillId="0" borderId="1" xfId="1" applyNumberFormat="1" applyBorder="1" applyProtection="1"/>
    <xf numFmtId="44" fontId="1" fillId="0" borderId="1" xfId="1" applyBorder="1" applyProtection="1">
      <protection locked="0"/>
    </xf>
    <xf numFmtId="164" fontId="1" fillId="0" borderId="1" xfId="1" applyNumberFormat="1" applyFont="1" applyBorder="1" applyProtection="1">
      <protection locked="0"/>
    </xf>
    <xf numFmtId="44" fontId="1" fillId="0" borderId="0" xfId="1" applyBorder="1" applyProtection="1"/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0" fillId="0" borderId="7" xfId="0" quotePrefix="1" applyBorder="1" applyAlignment="1">
      <alignment horizontal="center"/>
    </xf>
    <xf numFmtId="164" fontId="1" fillId="0" borderId="30" xfId="1" applyNumberFormat="1" applyBorder="1" applyProtection="1"/>
    <xf numFmtId="0" fontId="0" fillId="0" borderId="9" xfId="0" applyBorder="1"/>
    <xf numFmtId="0" fontId="0" fillId="0" borderId="10" xfId="0" applyBorder="1"/>
    <xf numFmtId="0" fontId="16" fillId="0" borderId="0" xfId="0" applyFont="1"/>
    <xf numFmtId="3" fontId="0" fillId="0" borderId="17" xfId="0" applyNumberFormat="1" applyBorder="1" applyProtection="1">
      <protection locked="0"/>
    </xf>
    <xf numFmtId="0" fontId="0" fillId="0" borderId="11" xfId="0" applyBorder="1"/>
    <xf numFmtId="3" fontId="5" fillId="0" borderId="17" xfId="0" applyNumberFormat="1" applyFont="1" applyBorder="1"/>
    <xf numFmtId="0" fontId="0" fillId="0" borderId="12" xfId="0" applyBorder="1"/>
    <xf numFmtId="0" fontId="2" fillId="0" borderId="6" xfId="0" applyFont="1" applyBorder="1"/>
    <xf numFmtId="0" fontId="0" fillId="0" borderId="6" xfId="0" applyBorder="1"/>
    <xf numFmtId="164" fontId="0" fillId="0" borderId="6" xfId="0" applyNumberFormat="1" applyBorder="1"/>
    <xf numFmtId="0" fontId="0" fillId="0" borderId="13" xfId="0" applyBorder="1"/>
    <xf numFmtId="0" fontId="5" fillId="0" borderId="0" xfId="0" applyFont="1"/>
    <xf numFmtId="0" fontId="0" fillId="0" borderId="38" xfId="0" applyBorder="1"/>
    <xf numFmtId="0" fontId="2" fillId="0" borderId="39" xfId="0" applyFont="1" applyBorder="1"/>
    <xf numFmtId="0" fontId="0" fillId="0" borderId="39" xfId="0" applyBorder="1"/>
    <xf numFmtId="0" fontId="5" fillId="0" borderId="39" xfId="0" quotePrefix="1" applyFont="1" applyBorder="1" applyProtection="1">
      <protection locked="0"/>
    </xf>
    <xf numFmtId="0" fontId="0" fillId="0" borderId="40" xfId="0" applyBorder="1"/>
    <xf numFmtId="0" fontId="5" fillId="0" borderId="0" xfId="0" quotePrefix="1" applyFont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/>
    <xf numFmtId="0" fontId="1" fillId="0" borderId="10" xfId="0" applyFont="1" applyBorder="1"/>
    <xf numFmtId="0" fontId="2" fillId="0" borderId="4" xfId="0" applyFont="1" applyBorder="1" applyProtection="1">
      <protection locked="0"/>
    </xf>
    <xf numFmtId="0" fontId="19" fillId="0" borderId="10" xfId="0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4" fontId="1" fillId="0" borderId="17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14" fontId="0" fillId="0" borderId="4" xfId="0" applyNumberFormat="1" applyBorder="1" applyProtection="1">
      <protection locked="0"/>
    </xf>
    <xf numFmtId="14" fontId="1" fillId="0" borderId="4" xfId="0" applyNumberFormat="1" applyFont="1" applyBorder="1" applyProtection="1">
      <protection locked="0"/>
    </xf>
    <xf numFmtId="0" fontId="20" fillId="0" borderId="10" xfId="0" applyFont="1" applyBorder="1"/>
    <xf numFmtId="0" fontId="1" fillId="0" borderId="0" xfId="0" applyFont="1" applyAlignment="1">
      <alignment horizontal="left"/>
    </xf>
    <xf numFmtId="0" fontId="6" fillId="0" borderId="10" xfId="2" applyBorder="1" applyAlignment="1" applyProtection="1"/>
    <xf numFmtId="0" fontId="2" fillId="0" borderId="11" xfId="0" applyFont="1" applyBorder="1"/>
    <xf numFmtId="0" fontId="1" fillId="0" borderId="6" xfId="0" applyFont="1" applyBorder="1"/>
    <xf numFmtId="0" fontId="0" fillId="0" borderId="0" xfId="0" applyAlignment="1" applyProtection="1">
      <alignment horizontal="right"/>
      <protection locked="0"/>
    </xf>
    <xf numFmtId="0" fontId="6" fillId="0" borderId="0" xfId="2" applyBorder="1" applyAlignment="1" applyProtection="1">
      <alignment horizontal="center"/>
      <protection locked="0"/>
    </xf>
    <xf numFmtId="0" fontId="23" fillId="0" borderId="0" xfId="0" applyFont="1"/>
    <xf numFmtId="0" fontId="1" fillId="3" borderId="6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32" xfId="0" applyBorder="1"/>
    <xf numFmtId="166" fontId="1" fillId="3" borderId="18" xfId="1" applyNumberFormat="1" applyFont="1" applyFill="1" applyBorder="1" applyProtection="1">
      <protection locked="0"/>
    </xf>
    <xf numFmtId="42" fontId="1" fillId="3" borderId="16" xfId="1" applyNumberFormat="1" applyFont="1" applyFill="1" applyBorder="1" applyProtection="1">
      <protection locked="0"/>
    </xf>
    <xf numFmtId="44" fontId="1" fillId="0" borderId="0" xfId="1" applyFont="1" applyFill="1" applyBorder="1" applyProtection="1">
      <protection locked="0"/>
    </xf>
    <xf numFmtId="44" fontId="1" fillId="0" borderId="6" xfId="1" applyFont="1" applyFill="1" applyBorder="1" applyProtection="1">
      <protection locked="0"/>
    </xf>
    <xf numFmtId="5" fontId="1" fillId="3" borderId="14" xfId="1" applyNumberFormat="1" applyFont="1" applyFill="1" applyBorder="1" applyProtection="1">
      <protection locked="0"/>
    </xf>
    <xf numFmtId="37" fontId="24" fillId="0" borderId="0" xfId="4"/>
    <xf numFmtId="37" fontId="24" fillId="0" borderId="41" xfId="4" applyBorder="1"/>
    <xf numFmtId="37" fontId="24" fillId="0" borderId="4" xfId="4" applyBorder="1"/>
    <xf numFmtId="37" fontId="24" fillId="0" borderId="22" xfId="4" applyBorder="1"/>
    <xf numFmtId="37" fontId="24" fillId="0" borderId="42" xfId="4" applyBorder="1"/>
    <xf numFmtId="37" fontId="24" fillId="0" borderId="43" xfId="4" applyBorder="1"/>
    <xf numFmtId="37" fontId="25" fillId="0" borderId="0" xfId="4" applyFont="1"/>
    <xf numFmtId="37" fontId="25" fillId="0" borderId="4" xfId="4" applyFont="1" applyBorder="1"/>
    <xf numFmtId="37" fontId="24" fillId="0" borderId="42" xfId="4" applyBorder="1" applyAlignment="1">
      <alignment wrapText="1"/>
    </xf>
    <xf numFmtId="37" fontId="25" fillId="0" borderId="0" xfId="4" applyFont="1" applyAlignment="1">
      <alignment wrapText="1"/>
    </xf>
    <xf numFmtId="37" fontId="24" fillId="0" borderId="44" xfId="4" applyBorder="1"/>
    <xf numFmtId="37" fontId="24" fillId="0" borderId="21" xfId="4" applyBorder="1"/>
    <xf numFmtId="37" fontId="25" fillId="2" borderId="0" xfId="4" applyFont="1" applyFill="1"/>
    <xf numFmtId="0" fontId="6" fillId="0" borderId="0" xfId="2" applyFill="1" applyAlignment="1" applyProtection="1"/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8" xfId="3" applyFont="1" applyBorder="1" applyAlignment="1" applyProtection="1">
      <alignment horizontal="center"/>
      <protection locked="0"/>
    </xf>
    <xf numFmtId="0" fontId="9" fillId="0" borderId="7" xfId="3" applyFont="1" applyBorder="1" applyAlignment="1" applyProtection="1">
      <alignment horizontal="center"/>
      <protection locked="0"/>
    </xf>
    <xf numFmtId="0" fontId="9" fillId="0" borderId="9" xfId="3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1" fillId="3" borderId="15" xfId="3" applyFill="1" applyBorder="1" applyAlignment="1" applyProtection="1">
      <alignment horizontal="left"/>
      <protection locked="0"/>
    </xf>
    <xf numFmtId="0" fontId="1" fillId="3" borderId="4" xfId="3" applyFill="1" applyBorder="1" applyAlignment="1" applyProtection="1">
      <alignment horizontal="left"/>
      <protection locked="0"/>
    </xf>
    <xf numFmtId="0" fontId="1" fillId="3" borderId="29" xfId="3" applyFill="1" applyBorder="1" applyAlignment="1" applyProtection="1">
      <alignment horizontal="left"/>
      <protection locked="0"/>
    </xf>
    <xf numFmtId="0" fontId="1" fillId="3" borderId="17" xfId="3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7" fontId="0" fillId="0" borderId="4" xfId="0" applyNumberFormat="1" applyBorder="1" applyAlignment="1" applyProtection="1">
      <alignment horizontal="left"/>
      <protection locked="0"/>
    </xf>
    <xf numFmtId="167" fontId="0" fillId="0" borderId="14" xfId="0" applyNumberForma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6" fillId="0" borderId="4" xfId="2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68" fontId="1" fillId="0" borderId="4" xfId="0" applyNumberFormat="1" applyFont="1" applyBorder="1" applyAlignment="1" applyProtection="1">
      <alignment horizontal="left"/>
      <protection locked="0"/>
    </xf>
    <xf numFmtId="168" fontId="0" fillId="0" borderId="4" xfId="0" applyNumberFormat="1" applyBorder="1" applyAlignment="1" applyProtection="1">
      <alignment horizontal="left"/>
      <protection locked="0"/>
    </xf>
    <xf numFmtId="168" fontId="0" fillId="0" borderId="14" xfId="0" applyNumberFormat="1" applyBorder="1" applyAlignment="1" applyProtection="1">
      <alignment horizontal="left"/>
      <protection locked="0"/>
    </xf>
    <xf numFmtId="0" fontId="1" fillId="3" borderId="29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4" fillId="3" borderId="29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" fontId="0" fillId="0" borderId="20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6" xfId="0" applyFont="1" applyFill="1" applyBorder="1" applyProtection="1">
      <protection locked="0"/>
    </xf>
    <xf numFmtId="42" fontId="1" fillId="3" borderId="6" xfId="0" applyNumberFormat="1" applyFont="1" applyFill="1" applyBorder="1" applyAlignment="1" applyProtection="1">
      <alignment horizontal="right"/>
      <protection locked="0"/>
    </xf>
    <xf numFmtId="42" fontId="1" fillId="3" borderId="13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4" xfId="0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37" fontId="25" fillId="0" borderId="0" xfId="4" applyFont="1" applyAlignment="1">
      <alignment horizontal="left"/>
    </xf>
    <xf numFmtId="37" fontId="25" fillId="0" borderId="4" xfId="4" applyFont="1" applyBorder="1" applyAlignment="1">
      <alignment horizontal="left"/>
    </xf>
    <xf numFmtId="49" fontId="25" fillId="0" borderId="21" xfId="4" applyNumberFormat="1" applyFont="1" applyBorder="1" applyAlignment="1" applyProtection="1">
      <alignment horizontal="center" wrapText="1" shrinkToFit="1"/>
      <protection locked="0"/>
    </xf>
    <xf numFmtId="49" fontId="25" fillId="0" borderId="23" xfId="4" applyNumberFormat="1" applyFont="1" applyBorder="1" applyAlignment="1" applyProtection="1">
      <alignment horizontal="center" wrapText="1" shrinkToFit="1"/>
      <protection locked="0"/>
    </xf>
    <xf numFmtId="49" fontId="25" fillId="0" borderId="44" xfId="4" applyNumberFormat="1" applyFont="1" applyBorder="1" applyAlignment="1" applyProtection="1">
      <alignment horizontal="center" wrapText="1" shrinkToFit="1"/>
      <protection locked="0"/>
    </xf>
    <xf numFmtId="49" fontId="25" fillId="0" borderId="43" xfId="4" applyNumberFormat="1" applyFont="1" applyBorder="1" applyAlignment="1" applyProtection="1">
      <alignment horizontal="center" wrapText="1" shrinkToFit="1"/>
      <protection locked="0"/>
    </xf>
    <xf numFmtId="49" fontId="25" fillId="0" borderId="0" xfId="4" applyNumberFormat="1" applyFont="1" applyAlignment="1" applyProtection="1">
      <alignment horizontal="center" wrapText="1" shrinkToFit="1"/>
      <protection locked="0"/>
    </xf>
    <xf numFmtId="49" fontId="25" fillId="0" borderId="42" xfId="4" applyNumberFormat="1" applyFont="1" applyBorder="1" applyAlignment="1" applyProtection="1">
      <alignment horizontal="center" wrapText="1" shrinkToFit="1"/>
      <protection locked="0"/>
    </xf>
    <xf numFmtId="49" fontId="25" fillId="0" borderId="22" xfId="4" applyNumberFormat="1" applyFont="1" applyBorder="1" applyAlignment="1" applyProtection="1">
      <alignment horizontal="center" wrapText="1" shrinkToFit="1"/>
      <protection locked="0"/>
    </xf>
    <xf numFmtId="49" fontId="25" fillId="0" borderId="4" xfId="4" applyNumberFormat="1" applyFont="1" applyBorder="1" applyAlignment="1" applyProtection="1">
      <alignment horizontal="center" wrapText="1" shrinkToFit="1"/>
      <protection locked="0"/>
    </xf>
    <xf numFmtId="49" fontId="25" fillId="0" borderId="41" xfId="4" applyNumberFormat="1" applyFont="1" applyBorder="1" applyAlignment="1" applyProtection="1">
      <alignment horizontal="center" wrapText="1" shrinkToFit="1"/>
      <protection locked="0"/>
    </xf>
    <xf numFmtId="37" fontId="25" fillId="0" borderId="17" xfId="4" applyFont="1" applyBorder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3" xfId="4" xr:uid="{EC8B14A9-DF82-47A9-B7F6-9BFE66B4AC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46</xdr:row>
      <xdr:rowOff>38100</xdr:rowOff>
    </xdr:from>
    <xdr:to>
      <xdr:col>4</xdr:col>
      <xdr:colOff>171450</xdr:colOff>
      <xdr:row>46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DFE3B9A-51AC-4C8C-93C3-66072B2BE875}"/>
            </a:ext>
          </a:extLst>
        </xdr:cNvPr>
        <xdr:cNvSpPr>
          <a:spLocks noChangeArrowheads="1"/>
        </xdr:cNvSpPr>
      </xdr:nvSpPr>
      <xdr:spPr bwMode="auto">
        <a:xfrm>
          <a:off x="5337810" y="7467600"/>
          <a:ext cx="152400" cy="104775"/>
        </a:xfrm>
        <a:prstGeom prst="leftArrow">
          <a:avLst>
            <a:gd name="adj1" fmla="val 50000"/>
            <a:gd name="adj2" fmla="val 363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70</xdr:row>
      <xdr:rowOff>38100</xdr:rowOff>
    </xdr:from>
    <xdr:to>
      <xdr:col>4</xdr:col>
      <xdr:colOff>171450</xdr:colOff>
      <xdr:row>70</xdr:row>
      <xdr:rowOff>142875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DBEFF80-DDE5-4606-A1E4-18F2D246E632}"/>
            </a:ext>
          </a:extLst>
        </xdr:cNvPr>
        <xdr:cNvSpPr>
          <a:spLocks noChangeArrowheads="1"/>
        </xdr:cNvSpPr>
      </xdr:nvSpPr>
      <xdr:spPr bwMode="auto">
        <a:xfrm>
          <a:off x="5337810" y="11308080"/>
          <a:ext cx="152400" cy="104775"/>
        </a:xfrm>
        <a:prstGeom prst="leftArrow">
          <a:avLst>
            <a:gd name="adj1" fmla="val 50000"/>
            <a:gd name="adj2" fmla="val 363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23</xdr:row>
      <xdr:rowOff>0</xdr:rowOff>
    </xdr:from>
    <xdr:to>
      <xdr:col>4</xdr:col>
      <xdr:colOff>219075</xdr:colOff>
      <xdr:row>23</xdr:row>
      <xdr:rowOff>95250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13C200F7-B0D9-44AF-A165-03F92009C2B7}"/>
            </a:ext>
          </a:extLst>
        </xdr:cNvPr>
        <xdr:cNvSpPr>
          <a:spLocks noChangeArrowheads="1"/>
        </xdr:cNvSpPr>
      </xdr:nvSpPr>
      <xdr:spPr bwMode="auto">
        <a:xfrm>
          <a:off x="5385435" y="3749040"/>
          <a:ext cx="152400" cy="95250"/>
        </a:xfrm>
        <a:prstGeom prst="leftArrow">
          <a:avLst>
            <a:gd name="adj1" fmla="val 50000"/>
            <a:gd name="adj2" fmla="val 363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174513</xdr:colOff>
      <xdr:row>86</xdr:row>
      <xdr:rowOff>152413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70D68C-676B-4879-8D98-290F1266D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8760" y="13830300"/>
          <a:ext cx="170703" cy="152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Documents%20and%20Settings\kimr\Local%20Settings\Temporary%20Internet%20Files\Content.Outlook\ACRZC6ZE\www.LeadSafeVermont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598B-DF95-4DA2-B000-957B94D2F627}">
  <dimension ref="A1:S110"/>
  <sheetViews>
    <sheetView tabSelected="1" zoomScaleNormal="100" workbookViewId="0">
      <selection activeCell="C3" sqref="C3"/>
    </sheetView>
  </sheetViews>
  <sheetFormatPr defaultColWidth="9.28515625" defaultRowHeight="12.75" x14ac:dyDescent="0.2"/>
  <cols>
    <col min="1" max="1" width="41.28515625" style="1" customWidth="1"/>
    <col min="2" max="2" width="10.7109375" style="61" bestFit="1" customWidth="1"/>
    <col min="3" max="3" width="23.28515625" style="1" customWidth="1"/>
    <col min="4" max="4" width="2.28515625" style="1" customWidth="1"/>
    <col min="5" max="5" width="4.5703125" style="1" customWidth="1"/>
    <col min="6" max="6" width="3.5703125" style="1" customWidth="1"/>
    <col min="7" max="7" width="4" style="1" customWidth="1"/>
    <col min="8" max="8" width="3" style="1" customWidth="1"/>
    <col min="9" max="9" width="3.140625" style="1" customWidth="1"/>
    <col min="10" max="10" width="2.7109375" style="1" customWidth="1"/>
    <col min="11" max="11" width="14.5703125" style="1" customWidth="1"/>
    <col min="12" max="12" width="9.28515625" style="1"/>
    <col min="13" max="13" width="15.140625" style="1" bestFit="1" customWidth="1"/>
    <col min="14" max="16384" width="9.28515625" style="1"/>
  </cols>
  <sheetData>
    <row r="1" spans="1:14" ht="18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4" ht="13.1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4" ht="13.15" customHeight="1" x14ac:dyDescent="0.2">
      <c r="B3" s="37" t="s">
        <v>2</v>
      </c>
      <c r="C3" s="34"/>
      <c r="I3" s="13"/>
    </row>
    <row r="4" spans="1:14" ht="13.15" customHeight="1" x14ac:dyDescent="0.2">
      <c r="A4" s="61"/>
      <c r="C4" s="61"/>
      <c r="D4" s="61"/>
      <c r="E4" s="61"/>
      <c r="F4" s="61"/>
      <c r="G4" s="61"/>
      <c r="H4" s="61"/>
      <c r="I4" s="61"/>
      <c r="J4" s="61"/>
      <c r="K4" s="61"/>
      <c r="M4" s="13"/>
      <c r="N4" s="13"/>
    </row>
    <row r="5" spans="1:14" ht="13.15" customHeight="1" x14ac:dyDescent="0.2">
      <c r="A5" s="4" t="s">
        <v>3</v>
      </c>
      <c r="C5" s="4" t="s">
        <v>4</v>
      </c>
      <c r="D5" s="61"/>
      <c r="E5" s="232" t="s">
        <v>198</v>
      </c>
      <c r="F5" s="232"/>
      <c r="G5" s="232"/>
      <c r="H5" s="232"/>
      <c r="I5" s="232"/>
      <c r="J5" s="232"/>
      <c r="L5" s="13"/>
    </row>
    <row r="6" spans="1:14" ht="13.15" customHeight="1" x14ac:dyDescent="0.2">
      <c r="A6" s="77"/>
      <c r="C6" s="77"/>
      <c r="E6" s="233"/>
      <c r="F6" s="234"/>
      <c r="G6" s="234"/>
      <c r="H6" s="234"/>
      <c r="I6" s="234"/>
      <c r="J6" s="234"/>
      <c r="L6" s="13"/>
      <c r="M6" s="13"/>
    </row>
    <row r="7" spans="1:14" ht="13.15" customHeight="1" x14ac:dyDescent="0.2">
      <c r="A7" s="97" t="s">
        <v>5</v>
      </c>
      <c r="C7" s="4" t="s">
        <v>6</v>
      </c>
    </row>
    <row r="8" spans="1:14" ht="13.15" customHeight="1" x14ac:dyDescent="0.2">
      <c r="A8" s="153"/>
      <c r="C8" s="77"/>
      <c r="I8" s="4"/>
      <c r="L8" s="13"/>
    </row>
    <row r="9" spans="1:14" ht="13.15" customHeight="1" thickBot="1" x14ac:dyDescent="0.25"/>
    <row r="10" spans="1:14" ht="13.15" customHeight="1" x14ac:dyDescent="0.2">
      <c r="A10" s="4" t="s">
        <v>7</v>
      </c>
      <c r="B10" s="75" t="s">
        <v>8</v>
      </c>
      <c r="C10" s="61" t="s">
        <v>9</v>
      </c>
      <c r="E10" s="188" t="s">
        <v>10</v>
      </c>
      <c r="F10" s="189"/>
      <c r="G10" s="189"/>
      <c r="H10" s="189"/>
      <c r="I10" s="189"/>
      <c r="J10" s="189"/>
      <c r="K10" s="190"/>
    </row>
    <row r="11" spans="1:14" ht="13.15" customHeight="1" x14ac:dyDescent="0.2">
      <c r="A11" s="16" t="s">
        <v>11</v>
      </c>
      <c r="C11" s="5" t="s">
        <v>12</v>
      </c>
      <c r="E11" s="6"/>
      <c r="K11" s="2"/>
    </row>
    <row r="12" spans="1:14" ht="13.15" customHeight="1" x14ac:dyDescent="0.2">
      <c r="A12" s="18" t="s">
        <v>13</v>
      </c>
      <c r="B12" s="38">
        <v>5120</v>
      </c>
      <c r="C12" s="20"/>
      <c r="E12" s="191" t="s">
        <v>14</v>
      </c>
      <c r="F12" s="192"/>
      <c r="G12" s="192"/>
      <c r="H12" s="192"/>
      <c r="I12" s="192"/>
      <c r="J12" s="192"/>
      <c r="K12" s="193"/>
    </row>
    <row r="13" spans="1:14" ht="13.15" customHeight="1" x14ac:dyDescent="0.2">
      <c r="A13" s="39" t="s">
        <v>15</v>
      </c>
      <c r="B13" s="38">
        <v>5121</v>
      </c>
      <c r="C13" s="21"/>
      <c r="E13" s="191" t="s">
        <v>16</v>
      </c>
      <c r="F13" s="192"/>
      <c r="G13" s="192"/>
      <c r="H13" s="192"/>
      <c r="I13" s="192"/>
      <c r="J13" s="192"/>
      <c r="K13" s="193"/>
    </row>
    <row r="14" spans="1:14" ht="13.15" customHeight="1" x14ac:dyDescent="0.2">
      <c r="A14" s="40" t="s">
        <v>17</v>
      </c>
      <c r="B14" s="41">
        <v>5140</v>
      </c>
      <c r="C14" s="22"/>
      <c r="E14" s="14" t="s">
        <v>18</v>
      </c>
      <c r="G14" s="209"/>
      <c r="H14" s="209"/>
      <c r="I14" s="209"/>
      <c r="J14" s="209"/>
      <c r="K14" s="210"/>
      <c r="M14" s="13"/>
    </row>
    <row r="15" spans="1:14" ht="13.15" customHeight="1" thickBot="1" x14ac:dyDescent="0.25">
      <c r="A15" s="42" t="s">
        <v>19</v>
      </c>
      <c r="B15" s="43" t="s">
        <v>20</v>
      </c>
      <c r="C15" s="44">
        <f>SUM(C12:C14)</f>
        <v>0</v>
      </c>
      <c r="E15" s="15" t="s">
        <v>21</v>
      </c>
      <c r="F15" s="7"/>
      <c r="G15" s="174"/>
      <c r="H15" s="174"/>
      <c r="I15" s="174"/>
      <c r="J15" s="174"/>
      <c r="K15" s="175"/>
    </row>
    <row r="16" spans="1:14" ht="13.15" customHeight="1" thickBot="1" x14ac:dyDescent="0.25">
      <c r="A16" s="13"/>
      <c r="C16" s="12"/>
    </row>
    <row r="17" spans="1:11" ht="13.15" customHeight="1" x14ac:dyDescent="0.2">
      <c r="A17" s="13" t="s">
        <v>22</v>
      </c>
      <c r="E17" s="176" t="s">
        <v>23</v>
      </c>
      <c r="F17" s="177"/>
      <c r="G17" s="177"/>
      <c r="H17" s="177"/>
      <c r="I17" s="177"/>
      <c r="J17" s="177"/>
      <c r="K17" s="178"/>
    </row>
    <row r="18" spans="1:11" ht="13.15" customHeight="1" x14ac:dyDescent="0.2">
      <c r="A18" s="39" t="s">
        <v>24</v>
      </c>
      <c r="B18" s="38">
        <v>5490</v>
      </c>
      <c r="C18" s="33"/>
      <c r="E18" s="182" t="s">
        <v>25</v>
      </c>
      <c r="F18" s="183"/>
      <c r="G18" s="183"/>
      <c r="H18" s="183"/>
      <c r="I18" s="183"/>
      <c r="J18" s="78"/>
      <c r="K18" s="79"/>
    </row>
    <row r="19" spans="1:11" ht="13.15" customHeight="1" thickBot="1" x14ac:dyDescent="0.25">
      <c r="A19" s="42" t="s">
        <v>26</v>
      </c>
      <c r="B19" s="43" t="s">
        <v>20</v>
      </c>
      <c r="C19" s="45">
        <f>C18</f>
        <v>0</v>
      </c>
      <c r="E19" s="182" t="s">
        <v>27</v>
      </c>
      <c r="F19" s="183"/>
      <c r="G19" s="183"/>
      <c r="H19" s="183"/>
      <c r="I19" s="183"/>
      <c r="J19" s="78"/>
      <c r="K19" s="79"/>
    </row>
    <row r="20" spans="1:11" ht="13.15" customHeight="1" x14ac:dyDescent="0.2">
      <c r="A20" s="13"/>
      <c r="C20" s="25"/>
      <c r="E20" s="184" t="s">
        <v>28</v>
      </c>
      <c r="F20" s="185"/>
      <c r="G20" s="185"/>
      <c r="H20" s="185"/>
      <c r="I20" s="185"/>
      <c r="J20" s="78"/>
      <c r="K20" s="79"/>
    </row>
    <row r="21" spans="1:11" ht="13.15" customHeight="1" x14ac:dyDescent="0.2">
      <c r="A21" s="13" t="s">
        <v>29</v>
      </c>
      <c r="E21" s="184"/>
      <c r="F21" s="185"/>
      <c r="G21" s="185"/>
      <c r="H21" s="185"/>
      <c r="I21" s="185"/>
      <c r="J21" s="78"/>
      <c r="K21" s="79"/>
    </row>
    <row r="22" spans="1:11" ht="13.15" customHeight="1" x14ac:dyDescent="0.2">
      <c r="A22" s="39" t="s">
        <v>30</v>
      </c>
      <c r="B22" s="38">
        <v>5910</v>
      </c>
      <c r="C22" s="21"/>
      <c r="E22" s="184"/>
      <c r="F22" s="185"/>
      <c r="G22" s="185"/>
      <c r="H22" s="185"/>
      <c r="I22" s="185"/>
      <c r="J22" s="78"/>
      <c r="K22" s="79"/>
    </row>
    <row r="23" spans="1:11" ht="13.15" customHeight="1" x14ac:dyDescent="0.2">
      <c r="A23" s="39" t="s">
        <v>31</v>
      </c>
      <c r="B23" s="38">
        <v>5970</v>
      </c>
      <c r="C23" s="21"/>
      <c r="E23" s="184"/>
      <c r="F23" s="185"/>
      <c r="G23" s="185"/>
      <c r="H23" s="185"/>
      <c r="I23" s="185"/>
      <c r="J23" s="78"/>
      <c r="K23" s="79"/>
    </row>
    <row r="24" spans="1:11" ht="13.15" customHeight="1" thickBot="1" x14ac:dyDescent="0.25">
      <c r="A24" s="39" t="s">
        <v>32</v>
      </c>
      <c r="B24" s="38">
        <v>5990</v>
      </c>
      <c r="C24" s="95">
        <f>K24</f>
        <v>0</v>
      </c>
      <c r="E24" s="80"/>
      <c r="F24" s="81" t="s">
        <v>33</v>
      </c>
      <c r="G24" s="81"/>
      <c r="H24" s="81"/>
      <c r="I24" s="81"/>
      <c r="J24" s="81"/>
      <c r="K24" s="82">
        <f>SUM(K18:K23)</f>
        <v>0</v>
      </c>
    </row>
    <row r="25" spans="1:11" ht="13.15" customHeight="1" thickBot="1" x14ac:dyDescent="0.25">
      <c r="A25" s="42" t="s">
        <v>34</v>
      </c>
      <c r="B25" s="43" t="s">
        <v>20</v>
      </c>
      <c r="C25" s="44">
        <f>SUM(C22:C24)</f>
        <v>0</v>
      </c>
    </row>
    <row r="26" spans="1:11" ht="13.15" customHeight="1" x14ac:dyDescent="0.2">
      <c r="A26" s="13"/>
      <c r="C26" s="12"/>
    </row>
    <row r="27" spans="1:11" ht="13.15" customHeight="1" x14ac:dyDescent="0.2">
      <c r="A27" s="13" t="s">
        <v>35</v>
      </c>
    </row>
    <row r="28" spans="1:11" ht="13.15" customHeight="1" x14ac:dyDescent="0.2">
      <c r="A28" s="17" t="s">
        <v>36</v>
      </c>
      <c r="B28" s="46">
        <v>5220</v>
      </c>
      <c r="C28" s="21"/>
    </row>
    <row r="29" spans="1:11" ht="13.15" customHeight="1" x14ac:dyDescent="0.2">
      <c r="A29" s="18" t="s">
        <v>37</v>
      </c>
      <c r="B29" s="47">
        <v>5240</v>
      </c>
      <c r="C29" s="20"/>
    </row>
    <row r="30" spans="1:11" ht="13.15" customHeight="1" x14ac:dyDescent="0.2">
      <c r="A30" s="35" t="s">
        <v>38</v>
      </c>
      <c r="B30" s="48">
        <v>5250</v>
      </c>
      <c r="C30" s="36"/>
    </row>
    <row r="31" spans="1:11" ht="13.15" customHeight="1" thickBot="1" x14ac:dyDescent="0.25">
      <c r="A31" s="42" t="s">
        <v>39</v>
      </c>
      <c r="B31" s="43" t="s">
        <v>20</v>
      </c>
      <c r="C31" s="44">
        <f>SUM(C28:C30)</f>
        <v>0</v>
      </c>
    </row>
    <row r="32" spans="1:11" ht="13.15" customHeight="1" x14ac:dyDescent="0.2">
      <c r="A32" s="13"/>
      <c r="C32" s="12"/>
    </row>
    <row r="33" spans="1:11" ht="13.15" customHeight="1" thickBot="1" x14ac:dyDescent="0.25">
      <c r="A33" s="49" t="s">
        <v>40</v>
      </c>
      <c r="B33" s="50" t="s">
        <v>20</v>
      </c>
      <c r="C33" s="51">
        <f>C15+C19+C25+C31</f>
        <v>0</v>
      </c>
    </row>
    <row r="34" spans="1:11" ht="13.15" customHeight="1" thickBot="1" x14ac:dyDescent="0.25">
      <c r="A34" s="13"/>
      <c r="C34" s="12"/>
    </row>
    <row r="35" spans="1:11" ht="13.15" customHeight="1" x14ac:dyDescent="0.2">
      <c r="A35" s="4" t="s">
        <v>41</v>
      </c>
      <c r="E35" s="179" t="s">
        <v>42</v>
      </c>
      <c r="F35" s="180"/>
      <c r="G35" s="180"/>
      <c r="H35" s="180"/>
      <c r="I35" s="180"/>
      <c r="J35" s="180"/>
      <c r="K35" s="181"/>
    </row>
    <row r="36" spans="1:11" ht="13.15" customHeight="1" x14ac:dyDescent="0.2">
      <c r="A36" s="16" t="s">
        <v>43</v>
      </c>
      <c r="B36" s="5"/>
      <c r="C36" s="76"/>
      <c r="E36" s="241" t="s">
        <v>44</v>
      </c>
      <c r="F36" s="242"/>
      <c r="G36" s="242"/>
      <c r="H36" s="242"/>
      <c r="I36" s="242"/>
      <c r="J36" s="91"/>
      <c r="K36" s="79"/>
    </row>
    <row r="37" spans="1:11" ht="13.15" customHeight="1" x14ac:dyDescent="0.2">
      <c r="A37" s="39" t="s">
        <v>45</v>
      </c>
      <c r="B37" s="5">
        <v>6203</v>
      </c>
      <c r="C37" s="21"/>
      <c r="E37" s="230" t="s">
        <v>46</v>
      </c>
      <c r="F37" s="231"/>
      <c r="G37" s="231"/>
      <c r="H37" s="231"/>
      <c r="I37" s="231"/>
      <c r="J37" s="91"/>
      <c r="K37" s="79"/>
    </row>
    <row r="38" spans="1:11" ht="13.15" customHeight="1" x14ac:dyDescent="0.2">
      <c r="A38" s="39" t="s">
        <v>47</v>
      </c>
      <c r="B38" s="5">
        <v>6204</v>
      </c>
      <c r="C38" s="20"/>
      <c r="E38" s="230" t="s">
        <v>48</v>
      </c>
      <c r="F38" s="231"/>
      <c r="G38" s="231"/>
      <c r="H38" s="231"/>
      <c r="I38" s="231"/>
      <c r="J38" s="91"/>
      <c r="K38" s="79"/>
    </row>
    <row r="39" spans="1:11" ht="13.15" customHeight="1" x14ac:dyDescent="0.2">
      <c r="A39" s="39" t="s">
        <v>49</v>
      </c>
      <c r="B39" s="5">
        <v>6210</v>
      </c>
      <c r="C39" s="20"/>
      <c r="E39" s="205" t="s">
        <v>50</v>
      </c>
      <c r="F39" s="206"/>
      <c r="G39" s="206"/>
      <c r="H39" s="206"/>
      <c r="I39" s="206"/>
      <c r="J39" s="92"/>
      <c r="K39" s="155"/>
    </row>
    <row r="40" spans="1:11" ht="13.15" customHeight="1" x14ac:dyDescent="0.2">
      <c r="A40" s="39" t="s">
        <v>51</v>
      </c>
      <c r="B40" s="5">
        <v>6310</v>
      </c>
      <c r="C40" s="20"/>
      <c r="E40" s="205" t="s">
        <v>52</v>
      </c>
      <c r="F40" s="206"/>
      <c r="G40" s="206"/>
      <c r="H40" s="206"/>
      <c r="I40" s="206"/>
      <c r="J40" s="92"/>
      <c r="K40" s="155"/>
    </row>
    <row r="41" spans="1:11" ht="13.15" customHeight="1" x14ac:dyDescent="0.2">
      <c r="A41" s="39" t="s">
        <v>53</v>
      </c>
      <c r="B41" s="5">
        <v>6311</v>
      </c>
      <c r="C41" s="20"/>
      <c r="E41" s="205"/>
      <c r="F41" s="206"/>
      <c r="G41" s="206"/>
      <c r="H41" s="206"/>
      <c r="I41" s="206"/>
      <c r="J41" s="91"/>
      <c r="K41" s="84"/>
    </row>
    <row r="42" spans="1:11" ht="13.15" customHeight="1" x14ac:dyDescent="0.2">
      <c r="A42" s="39" t="s">
        <v>54</v>
      </c>
      <c r="B42" s="46">
        <v>6320</v>
      </c>
      <c r="C42" s="20"/>
      <c r="E42" s="205"/>
      <c r="F42" s="206"/>
      <c r="G42" s="206"/>
      <c r="H42" s="206"/>
      <c r="I42" s="206"/>
      <c r="J42" s="92"/>
      <c r="K42" s="84"/>
    </row>
    <row r="43" spans="1:11" ht="13.15" customHeight="1" x14ac:dyDescent="0.2">
      <c r="A43" s="18" t="s">
        <v>55</v>
      </c>
      <c r="B43" s="52">
        <v>6330</v>
      </c>
      <c r="C43" s="21"/>
      <c r="E43" s="205"/>
      <c r="F43" s="206"/>
      <c r="G43" s="206"/>
      <c r="H43" s="206"/>
      <c r="I43" s="206"/>
      <c r="J43" s="93"/>
      <c r="K43" s="84"/>
    </row>
    <row r="44" spans="1:11" ht="13.15" customHeight="1" x14ac:dyDescent="0.2">
      <c r="A44" s="39" t="s">
        <v>56</v>
      </c>
      <c r="B44" s="46">
        <v>6340</v>
      </c>
      <c r="C44" s="20"/>
      <c r="E44" s="205"/>
      <c r="F44" s="206"/>
      <c r="G44" s="206"/>
      <c r="H44" s="206"/>
      <c r="I44" s="206"/>
      <c r="J44" s="92"/>
      <c r="K44" s="84"/>
    </row>
    <row r="45" spans="1:11" ht="13.15" customHeight="1" x14ac:dyDescent="0.2">
      <c r="A45" s="39" t="s">
        <v>57</v>
      </c>
      <c r="B45" s="46">
        <v>6350</v>
      </c>
      <c r="C45" s="21"/>
      <c r="E45" s="205"/>
      <c r="F45" s="206"/>
      <c r="G45" s="206"/>
      <c r="H45" s="206"/>
      <c r="I45" s="206"/>
      <c r="J45" s="93"/>
      <c r="K45" s="84"/>
    </row>
    <row r="46" spans="1:11" ht="13.15" customHeight="1" x14ac:dyDescent="0.2">
      <c r="A46" s="39" t="s">
        <v>58</v>
      </c>
      <c r="B46" s="46">
        <v>6351</v>
      </c>
      <c r="C46" s="21"/>
      <c r="E46" s="207"/>
      <c r="F46" s="208"/>
      <c r="G46" s="208"/>
      <c r="H46" s="208"/>
      <c r="I46" s="208"/>
      <c r="J46" s="93"/>
      <c r="K46" s="84"/>
    </row>
    <row r="47" spans="1:11" ht="13.15" customHeight="1" thickBot="1" x14ac:dyDescent="0.25">
      <c r="A47" s="39" t="s">
        <v>59</v>
      </c>
      <c r="B47" s="46">
        <v>6390</v>
      </c>
      <c r="C47" s="83">
        <f>K47</f>
        <v>0</v>
      </c>
      <c r="E47" s="85"/>
      <c r="F47" s="86" t="s">
        <v>60</v>
      </c>
      <c r="G47" s="86"/>
      <c r="H47" s="86"/>
      <c r="I47" s="86"/>
      <c r="J47" s="86"/>
      <c r="K47" s="156">
        <f>SUM(K36:K46)</f>
        <v>0</v>
      </c>
    </row>
    <row r="48" spans="1:11" ht="13.15" customHeight="1" thickBot="1" x14ac:dyDescent="0.25">
      <c r="A48" s="42" t="s">
        <v>61</v>
      </c>
      <c r="B48" s="53"/>
      <c r="C48" s="54">
        <f>SUM(C37:C47)</f>
        <v>0</v>
      </c>
    </row>
    <row r="49" spans="1:11" ht="12.75" customHeight="1" x14ac:dyDescent="0.2">
      <c r="C49" s="11"/>
    </row>
    <row r="50" spans="1:11" ht="12.75" customHeight="1" thickBot="1" x14ac:dyDescent="0.25">
      <c r="A50" s="16" t="s">
        <v>62</v>
      </c>
      <c r="B50" s="173" t="s">
        <v>63</v>
      </c>
      <c r="C50" s="11"/>
      <c r="E50" s="13" t="s">
        <v>64</v>
      </c>
    </row>
    <row r="51" spans="1:11" s="10" customFormat="1" ht="13.15" customHeight="1" x14ac:dyDescent="0.2">
      <c r="A51" s="39" t="s">
        <v>65</v>
      </c>
      <c r="B51" s="41">
        <v>6990</v>
      </c>
      <c r="C51" s="33"/>
      <c r="D51" s="13"/>
      <c r="E51" s="55" t="s">
        <v>66</v>
      </c>
      <c r="F51" s="56"/>
      <c r="G51" s="57"/>
      <c r="H51" s="196"/>
      <c r="I51" s="197"/>
      <c r="J51" s="197"/>
      <c r="K51" s="198"/>
    </row>
    <row r="52" spans="1:11" ht="13.15" customHeight="1" thickBot="1" x14ac:dyDescent="0.25">
      <c r="A52" s="42" t="s">
        <v>67</v>
      </c>
      <c r="B52" s="58"/>
      <c r="C52" s="44">
        <f>C51</f>
        <v>0</v>
      </c>
      <c r="E52" s="6"/>
      <c r="K52" s="2"/>
    </row>
    <row r="53" spans="1:11" ht="13.15" customHeight="1" x14ac:dyDescent="0.2">
      <c r="A53" s="13"/>
      <c r="C53" s="12"/>
      <c r="E53" s="59" t="s">
        <v>68</v>
      </c>
      <c r="H53" s="199"/>
      <c r="I53" s="200"/>
      <c r="J53" s="200"/>
      <c r="K53" s="201"/>
    </row>
    <row r="54" spans="1:11" ht="13.15" customHeight="1" x14ac:dyDescent="0.2">
      <c r="A54" s="13" t="s">
        <v>69</v>
      </c>
      <c r="E54" s="60"/>
      <c r="F54" s="61"/>
      <c r="K54" s="2"/>
    </row>
    <row r="55" spans="1:11" ht="13.15" customHeight="1" x14ac:dyDescent="0.2">
      <c r="A55" s="39" t="s">
        <v>70</v>
      </c>
      <c r="B55" s="38">
        <v>6420</v>
      </c>
      <c r="C55" s="21"/>
      <c r="E55" s="14" t="s">
        <v>71</v>
      </c>
      <c r="F55" s="61"/>
      <c r="H55" s="202"/>
      <c r="I55" s="203"/>
      <c r="J55" s="203"/>
      <c r="K55" s="204"/>
    </row>
    <row r="56" spans="1:11" ht="13.15" customHeight="1" x14ac:dyDescent="0.2">
      <c r="A56" s="18" t="s">
        <v>72</v>
      </c>
      <c r="B56" s="47">
        <v>6450</v>
      </c>
      <c r="C56" s="20"/>
      <c r="E56" s="14"/>
      <c r="F56" s="157"/>
      <c r="K56" s="2"/>
    </row>
    <row r="57" spans="1:11" ht="13.15" customHeight="1" x14ac:dyDescent="0.2">
      <c r="A57" s="39" t="s">
        <v>73</v>
      </c>
      <c r="B57" s="38">
        <v>6451</v>
      </c>
      <c r="C57" s="21"/>
      <c r="E57" s="14" t="s">
        <v>74</v>
      </c>
      <c r="F57" s="157"/>
      <c r="H57" s="194"/>
      <c r="I57" s="194"/>
      <c r="J57" s="194"/>
      <c r="K57" s="195"/>
    </row>
    <row r="58" spans="1:11" ht="13.15" customHeight="1" thickBot="1" x14ac:dyDescent="0.25">
      <c r="A58" s="39" t="s">
        <v>75</v>
      </c>
      <c r="B58" s="38">
        <v>6452</v>
      </c>
      <c r="C58" s="21"/>
      <c r="E58" s="15"/>
      <c r="F58" s="158"/>
      <c r="G58" s="7"/>
      <c r="H58" s="7"/>
      <c r="I58" s="7"/>
      <c r="J58" s="7"/>
      <c r="K58" s="8"/>
    </row>
    <row r="59" spans="1:11" ht="13.15" customHeight="1" x14ac:dyDescent="0.2">
      <c r="A59" s="39" t="s">
        <v>76</v>
      </c>
      <c r="B59" s="38">
        <v>6453</v>
      </c>
      <c r="C59" s="21"/>
    </row>
    <row r="60" spans="1:11" ht="13.15" customHeight="1" thickBot="1" x14ac:dyDescent="0.25">
      <c r="A60" s="42" t="s">
        <v>77</v>
      </c>
      <c r="B60" s="62"/>
      <c r="C60" s="44">
        <f>SUM(C55:C59)</f>
        <v>0</v>
      </c>
    </row>
    <row r="61" spans="1:11" ht="13.15" customHeight="1" x14ac:dyDescent="0.2">
      <c r="B61" s="63"/>
      <c r="C61" s="12"/>
      <c r="E61" s="179" t="s">
        <v>78</v>
      </c>
      <c r="F61" s="180"/>
      <c r="G61" s="180"/>
      <c r="H61" s="180"/>
      <c r="I61" s="180"/>
      <c r="J61" s="180"/>
      <c r="K61" s="181"/>
    </row>
    <row r="62" spans="1:11" ht="13.15" customHeight="1" x14ac:dyDescent="0.2">
      <c r="A62" s="13" t="s">
        <v>79</v>
      </c>
      <c r="C62" s="76"/>
      <c r="E62" s="215" t="s">
        <v>80</v>
      </c>
      <c r="F62" s="216"/>
      <c r="G62" s="216"/>
      <c r="H62" s="216"/>
      <c r="I62" s="216"/>
      <c r="J62" s="92"/>
      <c r="K62" s="159"/>
    </row>
    <row r="63" spans="1:11" ht="13.15" customHeight="1" x14ac:dyDescent="0.2">
      <c r="A63" s="39" t="s">
        <v>81</v>
      </c>
      <c r="B63" s="38">
        <v>6510</v>
      </c>
      <c r="C63" s="20"/>
      <c r="E63" s="205" t="s">
        <v>82</v>
      </c>
      <c r="F63" s="206"/>
      <c r="G63" s="206"/>
      <c r="H63" s="206"/>
      <c r="I63" s="206"/>
      <c r="J63" s="92"/>
      <c r="K63" s="159"/>
    </row>
    <row r="64" spans="1:11" ht="13.15" customHeight="1" x14ac:dyDescent="0.2">
      <c r="A64" s="39" t="s">
        <v>83</v>
      </c>
      <c r="B64" s="38">
        <v>6515</v>
      </c>
      <c r="C64" s="21"/>
      <c r="E64" s="205" t="s">
        <v>84</v>
      </c>
      <c r="F64" s="206"/>
      <c r="G64" s="206"/>
      <c r="H64" s="206"/>
      <c r="I64" s="206"/>
      <c r="J64" s="92"/>
      <c r="K64" s="159"/>
    </row>
    <row r="65" spans="1:19" ht="13.15" customHeight="1" x14ac:dyDescent="0.2">
      <c r="A65" s="64" t="s">
        <v>85</v>
      </c>
      <c r="B65" s="211">
        <v>6520</v>
      </c>
      <c r="C65" s="213"/>
      <c r="E65" s="205" t="s">
        <v>86</v>
      </c>
      <c r="F65" s="206"/>
      <c r="G65" s="206"/>
      <c r="H65" s="206"/>
      <c r="I65" s="206"/>
      <c r="J65" s="92"/>
      <c r="K65" s="159"/>
    </row>
    <row r="66" spans="1:19" ht="13.15" customHeight="1" x14ac:dyDescent="0.2">
      <c r="A66" s="65" t="s">
        <v>87</v>
      </c>
      <c r="B66" s="212"/>
      <c r="C66" s="214"/>
      <c r="E66" s="205" t="s">
        <v>88</v>
      </c>
      <c r="F66" s="206"/>
      <c r="G66" s="206"/>
      <c r="H66" s="206"/>
      <c r="I66" s="206"/>
      <c r="J66" s="92"/>
      <c r="K66" s="159"/>
    </row>
    <row r="67" spans="1:19" ht="13.15" customHeight="1" x14ac:dyDescent="0.2">
      <c r="A67" s="18" t="s">
        <v>89</v>
      </c>
      <c r="B67" s="47">
        <v>6525</v>
      </c>
      <c r="C67" s="20"/>
      <c r="E67" s="205"/>
      <c r="F67" s="206"/>
      <c r="G67" s="206"/>
      <c r="H67" s="206"/>
      <c r="I67" s="206"/>
      <c r="J67" s="92"/>
      <c r="K67" s="159"/>
    </row>
    <row r="68" spans="1:19" ht="13.15" customHeight="1" x14ac:dyDescent="0.2">
      <c r="A68" s="39" t="s">
        <v>90</v>
      </c>
      <c r="B68" s="38">
        <v>6546</v>
      </c>
      <c r="C68" s="21"/>
      <c r="E68" s="230"/>
      <c r="F68" s="231"/>
      <c r="G68" s="231"/>
      <c r="H68" s="231"/>
      <c r="I68" s="231"/>
      <c r="J68" s="91"/>
      <c r="K68" s="159"/>
    </row>
    <row r="69" spans="1:19" ht="13.15" customHeight="1" x14ac:dyDescent="0.2">
      <c r="A69" s="39" t="s">
        <v>91</v>
      </c>
      <c r="B69" s="38">
        <v>6548</v>
      </c>
      <c r="C69" s="21"/>
      <c r="E69" s="207"/>
      <c r="F69" s="208"/>
      <c r="G69" s="208"/>
      <c r="H69" s="208"/>
      <c r="I69" s="208"/>
      <c r="J69" s="93"/>
      <c r="K69" s="159"/>
    </row>
    <row r="70" spans="1:19" ht="13.15" customHeight="1" x14ac:dyDescent="0.2">
      <c r="A70" s="39" t="s">
        <v>92</v>
      </c>
      <c r="B70" s="38">
        <v>6570</v>
      </c>
      <c r="C70" s="21"/>
      <c r="E70" s="207"/>
      <c r="F70" s="208"/>
      <c r="G70" s="208"/>
      <c r="H70" s="208"/>
      <c r="I70" s="208"/>
      <c r="J70" s="93"/>
      <c r="K70" s="159"/>
    </row>
    <row r="71" spans="1:19" ht="13.15" customHeight="1" thickBot="1" x14ac:dyDescent="0.25">
      <c r="A71" s="39" t="s">
        <v>93</v>
      </c>
      <c r="B71" s="38">
        <v>6590</v>
      </c>
      <c r="C71" s="87">
        <f>K71</f>
        <v>0</v>
      </c>
      <c r="E71" s="85"/>
      <c r="F71" s="152" t="s">
        <v>94</v>
      </c>
      <c r="G71" s="86"/>
      <c r="H71" s="86"/>
      <c r="I71" s="86"/>
      <c r="J71" s="86"/>
      <c r="K71" s="156">
        <f>SUM(K62:K70)</f>
        <v>0</v>
      </c>
    </row>
    <row r="72" spans="1:19" ht="13.15" customHeight="1" thickBot="1" x14ac:dyDescent="0.25">
      <c r="A72" s="42" t="s">
        <v>95</v>
      </c>
      <c r="B72" s="58"/>
      <c r="C72" s="44">
        <f>SUM(C63:C71)</f>
        <v>0</v>
      </c>
    </row>
    <row r="73" spans="1:19" ht="13.15" customHeight="1" x14ac:dyDescent="0.2">
      <c r="C73" s="12"/>
    </row>
    <row r="74" spans="1:19" ht="13.15" customHeight="1" x14ac:dyDescent="0.2">
      <c r="A74" s="16" t="s">
        <v>96</v>
      </c>
      <c r="B74" s="5"/>
      <c r="C74" s="76"/>
    </row>
    <row r="75" spans="1:19" ht="13.15" customHeight="1" x14ac:dyDescent="0.2">
      <c r="A75" s="18" t="s">
        <v>97</v>
      </c>
      <c r="B75" s="47">
        <v>6710</v>
      </c>
      <c r="C75" s="20"/>
    </row>
    <row r="76" spans="1:19" ht="13.15" customHeight="1" x14ac:dyDescent="0.2">
      <c r="A76" s="39" t="s">
        <v>98</v>
      </c>
      <c r="B76" s="47">
        <v>6711</v>
      </c>
      <c r="C76" s="20"/>
    </row>
    <row r="77" spans="1:19" ht="13.15" customHeight="1" thickBot="1" x14ac:dyDescent="0.25">
      <c r="A77" s="39" t="s">
        <v>99</v>
      </c>
      <c r="B77" s="38">
        <v>6720</v>
      </c>
      <c r="C77" s="21"/>
    </row>
    <row r="78" spans="1:19" ht="13.15" customHeight="1" x14ac:dyDescent="0.2">
      <c r="A78" s="39" t="s">
        <v>100</v>
      </c>
      <c r="B78" s="41">
        <v>6722</v>
      </c>
      <c r="C78" s="22"/>
      <c r="E78" s="179" t="s">
        <v>101</v>
      </c>
      <c r="F78" s="180"/>
      <c r="G78" s="180"/>
      <c r="H78" s="180"/>
      <c r="I78" s="180"/>
      <c r="J78" s="180"/>
      <c r="K78" s="181"/>
    </row>
    <row r="79" spans="1:19" ht="13.15" customHeight="1" x14ac:dyDescent="0.2">
      <c r="A79" s="39" t="s">
        <v>102</v>
      </c>
      <c r="B79" s="41">
        <v>6723</v>
      </c>
      <c r="C79" s="22"/>
      <c r="E79" s="215" t="s">
        <v>103</v>
      </c>
      <c r="F79" s="216"/>
      <c r="G79" s="216"/>
      <c r="H79" s="216"/>
      <c r="I79" s="91"/>
      <c r="J79" s="243"/>
      <c r="K79" s="244"/>
    </row>
    <row r="80" spans="1:19" ht="13.15" customHeight="1" x14ac:dyDescent="0.2">
      <c r="A80" s="39" t="s">
        <v>104</v>
      </c>
      <c r="B80" s="41">
        <v>6790</v>
      </c>
      <c r="C80" s="22"/>
      <c r="E80" s="205" t="s">
        <v>105</v>
      </c>
      <c r="F80" s="206"/>
      <c r="G80" s="206"/>
      <c r="H80" s="206"/>
      <c r="I80" s="92"/>
      <c r="J80" s="218"/>
      <c r="K80" s="219"/>
      <c r="M80" s="217"/>
      <c r="N80" s="217"/>
      <c r="O80" s="217"/>
      <c r="P80" s="217"/>
      <c r="Q80" s="217"/>
      <c r="R80" s="217"/>
      <c r="S80" s="217"/>
    </row>
    <row r="81" spans="1:19" ht="13.15" customHeight="1" thickBot="1" x14ac:dyDescent="0.25">
      <c r="A81" s="42" t="s">
        <v>106</v>
      </c>
      <c r="B81" s="58"/>
      <c r="C81" s="45">
        <f>SUM(C75:C80)</f>
        <v>0</v>
      </c>
      <c r="E81" s="230"/>
      <c r="F81" s="231"/>
      <c r="G81" s="231"/>
      <c r="H81" s="231"/>
      <c r="I81" s="91"/>
      <c r="J81" s="218"/>
      <c r="K81" s="219"/>
      <c r="M81" s="74"/>
      <c r="N81" s="74"/>
      <c r="O81" s="74"/>
      <c r="P81" s="74"/>
      <c r="Q81" s="74"/>
      <c r="R81" s="74"/>
      <c r="S81" s="74"/>
    </row>
    <row r="82" spans="1:19" ht="13.15" customHeight="1" x14ac:dyDescent="0.2">
      <c r="C82" s="25"/>
      <c r="E82" s="230"/>
      <c r="F82" s="231"/>
      <c r="G82" s="231"/>
      <c r="H82" s="231"/>
      <c r="I82" s="91"/>
      <c r="J82" s="218"/>
      <c r="K82" s="219"/>
      <c r="M82" s="74"/>
      <c r="N82" s="74"/>
      <c r="O82" s="74"/>
      <c r="P82" s="74"/>
      <c r="Q82" s="74"/>
      <c r="R82" s="74"/>
      <c r="S82" s="74"/>
    </row>
    <row r="83" spans="1:19" ht="13.15" customHeight="1" x14ac:dyDescent="0.2">
      <c r="A83" s="13" t="s">
        <v>107</v>
      </c>
      <c r="C83" s="25"/>
      <c r="E83" s="230"/>
      <c r="F83" s="231"/>
      <c r="G83" s="231"/>
      <c r="H83" s="231"/>
      <c r="I83" s="91"/>
      <c r="J83" s="220"/>
      <c r="K83" s="221"/>
      <c r="P83" s="3"/>
      <c r="Q83" s="3"/>
      <c r="S83" s="157"/>
    </row>
    <row r="84" spans="1:19" ht="13.15" customHeight="1" x14ac:dyDescent="0.2">
      <c r="A84" s="39" t="s">
        <v>108</v>
      </c>
      <c r="B84" s="38">
        <v>6820</v>
      </c>
      <c r="C84" s="21"/>
      <c r="E84" s="205"/>
      <c r="F84" s="206"/>
      <c r="G84" s="206"/>
      <c r="H84" s="206"/>
      <c r="I84" s="94"/>
      <c r="J84" s="220"/>
      <c r="K84" s="221"/>
      <c r="M84" s="3"/>
    </row>
    <row r="85" spans="1:19" ht="13.15" customHeight="1" x14ac:dyDescent="0.2">
      <c r="A85" s="39" t="s">
        <v>109</v>
      </c>
      <c r="B85" s="38">
        <v>6830</v>
      </c>
      <c r="C85" s="21"/>
      <c r="E85" s="205"/>
      <c r="F85" s="206"/>
      <c r="G85" s="206"/>
      <c r="H85" s="206"/>
      <c r="I85" s="94"/>
      <c r="J85" s="220"/>
      <c r="K85" s="221"/>
      <c r="M85" s="3"/>
    </row>
    <row r="86" spans="1:19" ht="13.15" customHeight="1" x14ac:dyDescent="0.2">
      <c r="A86" s="39" t="s">
        <v>110</v>
      </c>
      <c r="B86" s="38">
        <v>6850</v>
      </c>
      <c r="C86" s="21"/>
      <c r="E86" s="205"/>
      <c r="F86" s="206"/>
      <c r="G86" s="206"/>
      <c r="H86" s="206"/>
      <c r="I86" s="88"/>
      <c r="J86" s="220"/>
      <c r="K86" s="221"/>
      <c r="M86" s="3"/>
    </row>
    <row r="87" spans="1:19" ht="13.15" customHeight="1" thickBot="1" x14ac:dyDescent="0.25">
      <c r="A87" s="39" t="s">
        <v>111</v>
      </c>
      <c r="B87" s="38">
        <v>6890</v>
      </c>
      <c r="C87" s="90">
        <f>J87</f>
        <v>0</v>
      </c>
      <c r="E87" s="89"/>
      <c r="F87" s="226" t="s">
        <v>112</v>
      </c>
      <c r="G87" s="226"/>
      <c r="H87" s="226"/>
      <c r="I87" s="226"/>
      <c r="J87" s="227">
        <f>SUM(J79:J86)</f>
        <v>0</v>
      </c>
      <c r="K87" s="228"/>
      <c r="M87" s="3"/>
    </row>
    <row r="88" spans="1:19" ht="13.15" customHeight="1" thickBot="1" x14ac:dyDescent="0.25">
      <c r="A88" s="42" t="s">
        <v>113</v>
      </c>
      <c r="B88" s="58"/>
      <c r="C88" s="44">
        <f>SUM(C84:C87)</f>
        <v>0</v>
      </c>
      <c r="E88" s="229"/>
      <c r="F88" s="229"/>
      <c r="G88" s="229"/>
      <c r="H88" s="229"/>
      <c r="I88" s="229"/>
      <c r="J88" s="229"/>
      <c r="K88" s="229"/>
      <c r="M88" s="3"/>
    </row>
    <row r="89" spans="1:19" ht="13.15" customHeight="1" x14ac:dyDescent="0.2">
      <c r="A89" s="13"/>
      <c r="C89" s="12"/>
      <c r="S89" s="157"/>
    </row>
    <row r="90" spans="1:19" ht="13.15" customHeight="1" thickBot="1" x14ac:dyDescent="0.25">
      <c r="A90" s="49" t="s">
        <v>114</v>
      </c>
      <c r="B90" s="66"/>
      <c r="C90" s="67">
        <f>C48+C52+C60+C72+C81+C88</f>
        <v>0</v>
      </c>
    </row>
    <row r="91" spans="1:19" ht="13.15" customHeight="1" x14ac:dyDescent="0.2"/>
    <row r="92" spans="1:19" ht="13.15" customHeight="1" thickBot="1" x14ac:dyDescent="0.25">
      <c r="A92" s="68" t="s">
        <v>115</v>
      </c>
      <c r="B92" s="69"/>
      <c r="C92" s="70">
        <f>C33-C90</f>
        <v>0</v>
      </c>
    </row>
    <row r="93" spans="1:19" ht="13.15" customHeight="1" x14ac:dyDescent="0.2">
      <c r="A93" s="71" t="s">
        <v>116</v>
      </c>
      <c r="B93" s="72"/>
      <c r="C93" s="23"/>
      <c r="E93" s="235" t="s">
        <v>117</v>
      </c>
      <c r="F93" s="236"/>
      <c r="G93" s="236"/>
      <c r="H93" s="236"/>
      <c r="I93" s="236"/>
      <c r="J93" s="236"/>
      <c r="K93" s="237"/>
    </row>
    <row r="94" spans="1:19" ht="13.15" customHeight="1" thickBot="1" x14ac:dyDescent="0.25">
      <c r="A94" s="68" t="s">
        <v>118</v>
      </c>
      <c r="B94" s="73"/>
      <c r="C94" s="70">
        <f>C92-C93</f>
        <v>0</v>
      </c>
      <c r="E94" s="238"/>
      <c r="F94" s="239"/>
      <c r="G94" s="239"/>
      <c r="H94" s="239"/>
      <c r="I94" s="239"/>
      <c r="J94" s="239"/>
      <c r="K94" s="240"/>
    </row>
    <row r="95" spans="1:19" ht="13.15" customHeight="1" x14ac:dyDescent="0.2">
      <c r="A95" s="68" t="s">
        <v>119</v>
      </c>
      <c r="B95" s="73"/>
      <c r="C95" s="24"/>
      <c r="E95" s="150"/>
      <c r="F95" s="150"/>
      <c r="G95" s="150"/>
      <c r="H95" s="150"/>
      <c r="I95" s="150"/>
      <c r="J95" s="150"/>
      <c r="K95" s="150"/>
    </row>
    <row r="96" spans="1:19" ht="13.15" customHeight="1" x14ac:dyDescent="0.2">
      <c r="A96" s="68" t="s">
        <v>120</v>
      </c>
      <c r="B96" s="69"/>
      <c r="C96" s="24"/>
      <c r="E96" s="217"/>
      <c r="F96" s="217"/>
      <c r="G96" s="217"/>
      <c r="H96" s="217"/>
      <c r="I96" s="217"/>
      <c r="J96" s="217"/>
      <c r="K96" s="217"/>
    </row>
    <row r="97" spans="1:11" ht="13.15" customHeight="1" thickBot="1" x14ac:dyDescent="0.25">
      <c r="A97" s="10"/>
      <c r="B97" s="9"/>
      <c r="E97" s="225"/>
      <c r="F97" s="225"/>
      <c r="G97" s="225"/>
      <c r="H97" s="225"/>
      <c r="I97" s="225"/>
      <c r="J97" s="225"/>
      <c r="K97" s="225"/>
    </row>
    <row r="98" spans="1:11" ht="13.15" customHeight="1" x14ac:dyDescent="0.2">
      <c r="A98" s="222" t="s">
        <v>121</v>
      </c>
      <c r="B98" s="26" t="s">
        <v>122</v>
      </c>
      <c r="C98" s="154" t="e">
        <f>(C90-C84-C85-C86)/C8/12</f>
        <v>#DIV/0!</v>
      </c>
      <c r="E98" s="225"/>
      <c r="F98" s="225"/>
      <c r="G98" s="225"/>
      <c r="H98" s="225"/>
      <c r="I98" s="225"/>
      <c r="J98" s="225"/>
      <c r="K98" s="225"/>
    </row>
    <row r="99" spans="1:11" ht="13.15" customHeight="1" x14ac:dyDescent="0.2">
      <c r="A99" s="223"/>
      <c r="B99" s="19" t="s">
        <v>123</v>
      </c>
      <c r="C99" s="27">
        <f>C33-((C90-C84-C86)+C96)</f>
        <v>0</v>
      </c>
      <c r="E99" s="225"/>
      <c r="F99" s="225"/>
      <c r="G99" s="225"/>
      <c r="H99" s="225"/>
      <c r="I99" s="225"/>
      <c r="J99" s="225"/>
      <c r="K99" s="225"/>
    </row>
    <row r="100" spans="1:11" ht="13.15" customHeight="1" thickBot="1" x14ac:dyDescent="0.25">
      <c r="A100" s="224"/>
      <c r="B100" s="28" t="s">
        <v>124</v>
      </c>
      <c r="C100" s="29" t="e">
        <f>(C99/(C84+C86))</f>
        <v>#DIV/0!</v>
      </c>
      <c r="E100" s="225"/>
      <c r="F100" s="225"/>
      <c r="G100" s="225"/>
      <c r="H100" s="225"/>
      <c r="I100" s="225"/>
      <c r="J100" s="225"/>
      <c r="K100" s="225"/>
    </row>
    <row r="101" spans="1:11" ht="13.15" customHeight="1" x14ac:dyDescent="0.2">
      <c r="A101" s="10"/>
    </row>
    <row r="102" spans="1:11" x14ac:dyDescent="0.2">
      <c r="A102" s="31"/>
      <c r="B102" s="30"/>
      <c r="C102"/>
    </row>
    <row r="103" spans="1:11" x14ac:dyDescent="0.2">
      <c r="A103" s="32"/>
      <c r="B103" s="30"/>
    </row>
    <row r="104" spans="1:11" x14ac:dyDescent="0.2">
      <c r="A104" s="32"/>
      <c r="B104" s="30"/>
    </row>
    <row r="105" spans="1:11" x14ac:dyDescent="0.2">
      <c r="B105" s="1"/>
    </row>
    <row r="106" spans="1:11" x14ac:dyDescent="0.2">
      <c r="B106" s="1"/>
    </row>
    <row r="107" spans="1:11" x14ac:dyDescent="0.2">
      <c r="B107" s="1"/>
    </row>
    <row r="108" spans="1:11" x14ac:dyDescent="0.2">
      <c r="B108" s="1"/>
    </row>
    <row r="109" spans="1:11" x14ac:dyDescent="0.2">
      <c r="B109" s="1"/>
    </row>
    <row r="110" spans="1:11" x14ac:dyDescent="0.2">
      <c r="B110" s="1"/>
    </row>
  </sheetData>
  <mergeCells count="73">
    <mergeCell ref="E5:J5"/>
    <mergeCell ref="E6:J6"/>
    <mergeCell ref="E93:K94"/>
    <mergeCell ref="E83:H83"/>
    <mergeCell ref="E84:H84"/>
    <mergeCell ref="E85:H85"/>
    <mergeCell ref="E36:I36"/>
    <mergeCell ref="E37:I37"/>
    <mergeCell ref="E38:I38"/>
    <mergeCell ref="E39:I39"/>
    <mergeCell ref="E40:I40"/>
    <mergeCell ref="E78:K78"/>
    <mergeCell ref="J79:K79"/>
    <mergeCell ref="J80:K80"/>
    <mergeCell ref="E67:I67"/>
    <mergeCell ref="E68:I68"/>
    <mergeCell ref="E69:I69"/>
    <mergeCell ref="E70:I70"/>
    <mergeCell ref="E79:H79"/>
    <mergeCell ref="E96:K96"/>
    <mergeCell ref="E97:K97"/>
    <mergeCell ref="E86:H86"/>
    <mergeCell ref="J86:K86"/>
    <mergeCell ref="E81:H81"/>
    <mergeCell ref="E82:H82"/>
    <mergeCell ref="E80:H80"/>
    <mergeCell ref="A98:A100"/>
    <mergeCell ref="E98:K98"/>
    <mergeCell ref="E99:K99"/>
    <mergeCell ref="E100:K100"/>
    <mergeCell ref="F87:I87"/>
    <mergeCell ref="J87:K87"/>
    <mergeCell ref="E88:I88"/>
    <mergeCell ref="J88:K88"/>
    <mergeCell ref="M80:S80"/>
    <mergeCell ref="J81:K81"/>
    <mergeCell ref="J83:K83"/>
    <mergeCell ref="J84:K84"/>
    <mergeCell ref="J85:K85"/>
    <mergeCell ref="J82:K82"/>
    <mergeCell ref="E61:K61"/>
    <mergeCell ref="B65:B66"/>
    <mergeCell ref="C65:C66"/>
    <mergeCell ref="E62:I62"/>
    <mergeCell ref="E63:I63"/>
    <mergeCell ref="E64:I64"/>
    <mergeCell ref="E65:I65"/>
    <mergeCell ref="E66:I66"/>
    <mergeCell ref="A1:K1"/>
    <mergeCell ref="A2:K2"/>
    <mergeCell ref="E10:K10"/>
    <mergeCell ref="E12:K12"/>
    <mergeCell ref="H57:K57"/>
    <mergeCell ref="H51:K51"/>
    <mergeCell ref="H53:K53"/>
    <mergeCell ref="H55:K55"/>
    <mergeCell ref="E41:I41"/>
    <mergeCell ref="E42:I42"/>
    <mergeCell ref="E43:I43"/>
    <mergeCell ref="E45:I45"/>
    <mergeCell ref="E44:I44"/>
    <mergeCell ref="E46:I46"/>
    <mergeCell ref="E13:K13"/>
    <mergeCell ref="G14:K14"/>
    <mergeCell ref="G15:K15"/>
    <mergeCell ref="E17:K17"/>
    <mergeCell ref="E35:K35"/>
    <mergeCell ref="E19:I19"/>
    <mergeCell ref="E18:I18"/>
    <mergeCell ref="E20:I20"/>
    <mergeCell ref="E21:I21"/>
    <mergeCell ref="E22:I22"/>
    <mergeCell ref="E23:I23"/>
  </mergeCells>
  <dataValidations count="4">
    <dataValidation type="whole" allowBlank="1" showInputMessage="1" showErrorMessage="1" error="Please round to the nearest whole dollar" sqref="K19:K21" xr:uid="{211489FC-1E22-478C-8184-78D2D54309FA}">
      <formula1>0</formula1>
      <formula2>999999999</formula2>
    </dataValidation>
    <dataValidation type="whole" allowBlank="1" showInputMessage="1" showErrorMessage="1" error="Please round to the nearest whole dollar" sqref="J88:K88 K62:K70 K36:K46 J79:J86 K79:K85" xr:uid="{C8F80551-7391-4DE5-A4F9-DA457EDC88C6}">
      <formula1>0</formula1>
      <formula2>999999999999</formula2>
    </dataValidation>
    <dataValidation type="list" allowBlank="1" showInputMessage="1" showErrorMessage="1" sqref="C3" xr:uid="{9C94CBCC-B993-4A9D-8E79-D4340192A4E2}">
      <formula1>"03/31/2025, 06/30/2025, 09/30/2025, 12/31/2025, Other"</formula1>
    </dataValidation>
    <dataValidation type="whole" errorStyle="information" allowBlank="1" showInputMessage="1" prompt="Supportive Hsg Budget + Plan tab is REQUIRED" sqref="C51" xr:uid="{AED68F1C-5C49-4DB1-BBD2-5AFD4219B97B}">
      <formula1>1</formula1>
      <formula2>999999</formula2>
    </dataValidation>
  </dataValidations>
  <hyperlinks>
    <hyperlink ref="B50" location="'psh budget and plan'!A1" display="Supportive Services Budget &amp; Plan required" xr:uid="{E887A825-414B-40CB-ABC8-F5FC5DA19F9A}"/>
  </hyperlinks>
  <pageMargins left="0.5" right="0.5" top="0.5" bottom="0.25" header="0.5" footer="0.25"/>
  <pageSetup paperSize="5" scale="67" orientation="portrait" r:id="rId1"/>
  <headerFooter alignWithMargins="0">
    <oddFooter>&amp;L&amp;7VHFA FORM #805 &amp;R&amp;7Revision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64E8-6B87-4491-8AF4-9773774628CB}">
  <sheetPr>
    <pageSetUpPr fitToPage="1"/>
  </sheetPr>
  <dimension ref="A1:M179"/>
  <sheetViews>
    <sheetView zoomScaleNormal="100" workbookViewId="0">
      <selection activeCell="J6" sqref="J6:K6"/>
    </sheetView>
  </sheetViews>
  <sheetFormatPr defaultRowHeight="12.75" x14ac:dyDescent="0.2"/>
  <cols>
    <col min="2" max="2" width="13.7109375" customWidth="1"/>
    <col min="3" max="3" width="3.7109375" customWidth="1"/>
    <col min="4" max="4" width="4.28515625" customWidth="1"/>
    <col min="5" max="5" width="12.28515625" customWidth="1"/>
    <col min="6" max="6" width="3.7109375" customWidth="1"/>
    <col min="8" max="8" width="6.42578125" customWidth="1"/>
    <col min="9" max="9" width="15.5703125" customWidth="1"/>
    <col min="10" max="10" width="3.7109375" customWidth="1"/>
    <col min="11" max="11" width="16.28515625" customWidth="1"/>
    <col min="12" max="12" width="3.7109375" customWidth="1"/>
  </cols>
  <sheetData>
    <row r="1" spans="1:13" ht="18" x14ac:dyDescent="0.2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96"/>
    </row>
    <row r="2" spans="1:13" x14ac:dyDescent="0.2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96"/>
    </row>
    <row r="3" spans="1:13" ht="17.25" x14ac:dyDescent="0.25">
      <c r="A3" s="248" t="s">
        <v>125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3" x14ac:dyDescent="0.2">
      <c r="I4" s="97">
        <f>'Budget form 805'!A6</f>
        <v>0</v>
      </c>
    </row>
    <row r="5" spans="1:13" ht="15.75" customHeight="1" x14ac:dyDescent="0.25">
      <c r="A5" s="98" t="s">
        <v>126</v>
      </c>
      <c r="B5" s="99"/>
      <c r="J5" s="249"/>
      <c r="K5" s="209"/>
      <c r="L5" s="1"/>
      <c r="M5" s="10"/>
    </row>
    <row r="6" spans="1:13" ht="15.75" customHeight="1" x14ac:dyDescent="0.2">
      <c r="F6" t="s">
        <v>127</v>
      </c>
      <c r="J6" s="250"/>
      <c r="K6" s="251"/>
      <c r="L6" s="1"/>
      <c r="M6" s="10"/>
    </row>
    <row r="7" spans="1:13" ht="9" customHeight="1" x14ac:dyDescent="0.2">
      <c r="L7" s="1"/>
    </row>
    <row r="8" spans="1:13" ht="15.75" customHeight="1" x14ac:dyDescent="0.2">
      <c r="A8" s="97" t="s">
        <v>128</v>
      </c>
      <c r="C8" t="s">
        <v>129</v>
      </c>
      <c r="L8" s="1"/>
    </row>
    <row r="9" spans="1:13" ht="9" customHeight="1" x14ac:dyDescent="0.2">
      <c r="L9" s="1"/>
      <c r="M9" s="10"/>
    </row>
    <row r="10" spans="1:13" ht="15.75" customHeight="1" x14ac:dyDescent="0.2">
      <c r="B10" s="9" t="s">
        <v>130</v>
      </c>
      <c r="E10" s="9" t="s">
        <v>131</v>
      </c>
      <c r="F10" s="9" t="s">
        <v>132</v>
      </c>
      <c r="G10" s="9" t="s">
        <v>133</v>
      </c>
      <c r="H10" s="100" t="s">
        <v>134</v>
      </c>
      <c r="I10" s="9" t="s">
        <v>135</v>
      </c>
      <c r="K10" s="9" t="s">
        <v>136</v>
      </c>
      <c r="L10" s="1"/>
    </row>
    <row r="11" spans="1:13" ht="15.75" customHeight="1" x14ac:dyDescent="0.2">
      <c r="B11" s="9" t="s">
        <v>137</v>
      </c>
      <c r="E11" s="9" t="s">
        <v>138</v>
      </c>
      <c r="G11" s="9" t="s">
        <v>139</v>
      </c>
      <c r="I11" s="9" t="s">
        <v>140</v>
      </c>
      <c r="K11" s="9" t="s">
        <v>141</v>
      </c>
      <c r="L11" s="1"/>
    </row>
    <row r="12" spans="1:13" ht="15.75" customHeight="1" x14ac:dyDescent="0.2">
      <c r="B12" s="101"/>
      <c r="C12" t="s">
        <v>142</v>
      </c>
      <c r="D12" s="1"/>
      <c r="E12" s="102"/>
      <c r="F12" s="9" t="s">
        <v>132</v>
      </c>
      <c r="G12" s="103"/>
      <c r="H12" s="100" t="s">
        <v>134</v>
      </c>
      <c r="I12" s="104">
        <f t="shared" ref="I12:I45" si="0">E12*G12</f>
        <v>0</v>
      </c>
      <c r="K12" s="105"/>
      <c r="L12" s="1"/>
    </row>
    <row r="13" spans="1:13" ht="15.75" customHeight="1" x14ac:dyDescent="0.2">
      <c r="B13" s="101"/>
      <c r="C13" t="s">
        <v>142</v>
      </c>
      <c r="D13" s="1"/>
      <c r="E13" s="106"/>
      <c r="F13" s="9" t="s">
        <v>132</v>
      </c>
      <c r="G13" s="103"/>
      <c r="H13" s="100" t="s">
        <v>134</v>
      </c>
      <c r="I13" s="104">
        <f t="shared" si="0"/>
        <v>0</v>
      </c>
      <c r="K13" s="105"/>
      <c r="L13" s="1"/>
    </row>
    <row r="14" spans="1:13" ht="15.75" customHeight="1" x14ac:dyDescent="0.2">
      <c r="B14" s="101"/>
      <c r="C14" t="s">
        <v>142</v>
      </c>
      <c r="D14" s="1"/>
      <c r="E14" s="102"/>
      <c r="F14" s="9" t="s">
        <v>132</v>
      </c>
      <c r="G14" s="103"/>
      <c r="H14" s="100" t="s">
        <v>134</v>
      </c>
      <c r="I14" s="104">
        <f t="shared" si="0"/>
        <v>0</v>
      </c>
      <c r="K14" s="105"/>
      <c r="L14" s="1"/>
    </row>
    <row r="15" spans="1:13" ht="15.75" customHeight="1" x14ac:dyDescent="0.2">
      <c r="B15" s="101"/>
      <c r="C15" t="s">
        <v>142</v>
      </c>
      <c r="D15" s="1"/>
      <c r="E15" s="102"/>
      <c r="F15" s="9" t="s">
        <v>132</v>
      </c>
      <c r="G15" s="103"/>
      <c r="H15" s="100" t="s">
        <v>134</v>
      </c>
      <c r="I15" s="104">
        <f t="shared" si="0"/>
        <v>0</v>
      </c>
      <c r="K15" s="105"/>
      <c r="L15" s="1"/>
    </row>
    <row r="16" spans="1:13" ht="15.75" customHeight="1" x14ac:dyDescent="0.2">
      <c r="B16" s="101"/>
      <c r="C16" t="s">
        <v>142</v>
      </c>
      <c r="D16" s="1"/>
      <c r="E16" s="102"/>
      <c r="F16" s="9" t="s">
        <v>132</v>
      </c>
      <c r="G16" s="103"/>
      <c r="H16" s="100" t="s">
        <v>134</v>
      </c>
      <c r="I16" s="104">
        <f t="shared" si="0"/>
        <v>0</v>
      </c>
      <c r="K16" s="105"/>
      <c r="L16" s="1"/>
    </row>
    <row r="17" spans="2:12" ht="15.75" customHeight="1" x14ac:dyDescent="0.2">
      <c r="B17" s="101"/>
      <c r="C17" t="s">
        <v>142</v>
      </c>
      <c r="D17" s="1"/>
      <c r="E17" s="102"/>
      <c r="F17" s="9" t="s">
        <v>132</v>
      </c>
      <c r="G17" s="103"/>
      <c r="H17" s="100" t="s">
        <v>134</v>
      </c>
      <c r="I17" s="104">
        <f t="shared" si="0"/>
        <v>0</v>
      </c>
      <c r="K17" s="105"/>
      <c r="L17" s="1"/>
    </row>
    <row r="18" spans="2:12" ht="15.75" customHeight="1" x14ac:dyDescent="0.2">
      <c r="B18" s="101"/>
      <c r="C18" t="s">
        <v>142</v>
      </c>
      <c r="D18" s="1"/>
      <c r="E18" s="102"/>
      <c r="F18" s="9" t="s">
        <v>132</v>
      </c>
      <c r="G18" s="103"/>
      <c r="H18" s="100" t="s">
        <v>134</v>
      </c>
      <c r="I18" s="104">
        <f t="shared" si="0"/>
        <v>0</v>
      </c>
      <c r="K18" s="105"/>
      <c r="L18" s="1"/>
    </row>
    <row r="19" spans="2:12" ht="15.75" customHeight="1" x14ac:dyDescent="0.2">
      <c r="B19" s="101"/>
      <c r="C19" t="s">
        <v>142</v>
      </c>
      <c r="D19" s="1"/>
      <c r="E19" s="102"/>
      <c r="F19" s="9" t="s">
        <v>132</v>
      </c>
      <c r="G19" s="103"/>
      <c r="H19" s="100" t="s">
        <v>134</v>
      </c>
      <c r="I19" s="104">
        <f t="shared" si="0"/>
        <v>0</v>
      </c>
      <c r="K19" s="105"/>
      <c r="L19" s="1"/>
    </row>
    <row r="20" spans="2:12" ht="15.75" customHeight="1" x14ac:dyDescent="0.2">
      <c r="B20" s="101"/>
      <c r="C20" t="s">
        <v>142</v>
      </c>
      <c r="D20" s="1"/>
      <c r="E20" s="102"/>
      <c r="F20" s="9" t="s">
        <v>132</v>
      </c>
      <c r="G20" s="103"/>
      <c r="H20" s="100" t="s">
        <v>134</v>
      </c>
      <c r="I20" s="104">
        <f t="shared" si="0"/>
        <v>0</v>
      </c>
      <c r="K20" s="105"/>
      <c r="L20" s="1"/>
    </row>
    <row r="21" spans="2:12" ht="15.75" customHeight="1" x14ac:dyDescent="0.2">
      <c r="B21" s="101"/>
      <c r="C21" t="s">
        <v>142</v>
      </c>
      <c r="D21" s="1"/>
      <c r="E21" s="102"/>
      <c r="F21" s="9" t="s">
        <v>132</v>
      </c>
      <c r="G21" s="103"/>
      <c r="H21" s="100" t="s">
        <v>134</v>
      </c>
      <c r="I21" s="104">
        <f t="shared" si="0"/>
        <v>0</v>
      </c>
      <c r="K21" s="105"/>
      <c r="L21" s="1"/>
    </row>
    <row r="22" spans="2:12" ht="15.75" customHeight="1" x14ac:dyDescent="0.2">
      <c r="B22" s="101"/>
      <c r="C22" t="s">
        <v>142</v>
      </c>
      <c r="D22" s="1"/>
      <c r="E22" s="102"/>
      <c r="F22" s="9" t="s">
        <v>132</v>
      </c>
      <c r="G22" s="103"/>
      <c r="H22" s="100" t="s">
        <v>134</v>
      </c>
      <c r="I22" s="104">
        <f t="shared" si="0"/>
        <v>0</v>
      </c>
      <c r="K22" s="105"/>
      <c r="L22" s="1"/>
    </row>
    <row r="23" spans="2:12" ht="15.75" customHeight="1" x14ac:dyDescent="0.2">
      <c r="B23" s="101"/>
      <c r="C23" t="s">
        <v>142</v>
      </c>
      <c r="D23" s="1"/>
      <c r="E23" s="102"/>
      <c r="F23" s="9" t="s">
        <v>132</v>
      </c>
      <c r="G23" s="103"/>
      <c r="H23" s="100" t="s">
        <v>134</v>
      </c>
      <c r="I23" s="104">
        <f t="shared" si="0"/>
        <v>0</v>
      </c>
      <c r="K23" s="105"/>
      <c r="L23" s="1"/>
    </row>
    <row r="24" spans="2:12" ht="15.75" customHeight="1" x14ac:dyDescent="0.2">
      <c r="B24" s="101"/>
      <c r="C24" t="s">
        <v>142</v>
      </c>
      <c r="D24" s="1"/>
      <c r="E24" s="102"/>
      <c r="F24" s="9" t="s">
        <v>132</v>
      </c>
      <c r="G24" s="103"/>
      <c r="H24" s="100" t="s">
        <v>134</v>
      </c>
      <c r="I24" s="104">
        <f t="shared" si="0"/>
        <v>0</v>
      </c>
      <c r="K24" s="105"/>
      <c r="L24" s="1"/>
    </row>
    <row r="25" spans="2:12" ht="15.75" customHeight="1" x14ac:dyDescent="0.2">
      <c r="B25" s="101"/>
      <c r="C25" t="s">
        <v>142</v>
      </c>
      <c r="D25" s="1"/>
      <c r="E25" s="102"/>
      <c r="F25" s="9" t="s">
        <v>132</v>
      </c>
      <c r="G25" s="103"/>
      <c r="H25" s="100" t="s">
        <v>134</v>
      </c>
      <c r="I25" s="104">
        <f t="shared" si="0"/>
        <v>0</v>
      </c>
      <c r="K25" s="105"/>
      <c r="L25" s="1"/>
    </row>
    <row r="26" spans="2:12" ht="15.75" customHeight="1" x14ac:dyDescent="0.2">
      <c r="B26" s="101"/>
      <c r="C26" t="s">
        <v>142</v>
      </c>
      <c r="D26" s="1"/>
      <c r="E26" s="102"/>
      <c r="F26" s="9" t="s">
        <v>132</v>
      </c>
      <c r="G26" s="103"/>
      <c r="H26" s="100" t="s">
        <v>134</v>
      </c>
      <c r="I26" s="104">
        <f t="shared" si="0"/>
        <v>0</v>
      </c>
      <c r="K26" s="105"/>
      <c r="L26" s="1"/>
    </row>
    <row r="27" spans="2:12" ht="15.75" customHeight="1" x14ac:dyDescent="0.2">
      <c r="B27" s="101"/>
      <c r="C27" t="s">
        <v>142</v>
      </c>
      <c r="D27" s="1"/>
      <c r="E27" s="102"/>
      <c r="F27" s="9" t="s">
        <v>132</v>
      </c>
      <c r="G27" s="103"/>
      <c r="H27" s="100" t="s">
        <v>134</v>
      </c>
      <c r="I27" s="104">
        <f t="shared" si="0"/>
        <v>0</v>
      </c>
      <c r="K27" s="105"/>
      <c r="L27" s="1"/>
    </row>
    <row r="28" spans="2:12" ht="15.75" customHeight="1" x14ac:dyDescent="0.2">
      <c r="B28" s="101"/>
      <c r="C28" t="s">
        <v>142</v>
      </c>
      <c r="D28" s="1"/>
      <c r="E28" s="102"/>
      <c r="F28" s="9" t="s">
        <v>132</v>
      </c>
      <c r="G28" s="103"/>
      <c r="H28" s="100" t="s">
        <v>134</v>
      </c>
      <c r="I28" s="104">
        <f t="shared" si="0"/>
        <v>0</v>
      </c>
      <c r="K28" s="105"/>
      <c r="L28" s="1"/>
    </row>
    <row r="29" spans="2:12" ht="15.75" customHeight="1" x14ac:dyDescent="0.2">
      <c r="B29" s="101"/>
      <c r="C29" t="s">
        <v>142</v>
      </c>
      <c r="D29" s="1"/>
      <c r="E29" s="102"/>
      <c r="F29" s="9" t="s">
        <v>132</v>
      </c>
      <c r="G29" s="103"/>
      <c r="H29" s="100" t="s">
        <v>134</v>
      </c>
      <c r="I29" s="104">
        <f t="shared" si="0"/>
        <v>0</v>
      </c>
      <c r="K29" s="105"/>
      <c r="L29" s="1"/>
    </row>
    <row r="30" spans="2:12" ht="15.75" customHeight="1" x14ac:dyDescent="0.2">
      <c r="B30" s="101"/>
      <c r="C30" t="s">
        <v>142</v>
      </c>
      <c r="D30" s="1"/>
      <c r="E30" s="102"/>
      <c r="F30" s="9" t="s">
        <v>132</v>
      </c>
      <c r="G30" s="103"/>
      <c r="H30" s="100" t="s">
        <v>134</v>
      </c>
      <c r="I30" s="104">
        <f t="shared" si="0"/>
        <v>0</v>
      </c>
      <c r="K30" s="105"/>
      <c r="L30" s="1"/>
    </row>
    <row r="31" spans="2:12" ht="15.75" customHeight="1" x14ac:dyDescent="0.2">
      <c r="B31" s="101"/>
      <c r="C31" t="s">
        <v>142</v>
      </c>
      <c r="D31" s="1"/>
      <c r="E31" s="102"/>
      <c r="F31" s="9" t="s">
        <v>132</v>
      </c>
      <c r="G31" s="103"/>
      <c r="H31" s="100" t="s">
        <v>134</v>
      </c>
      <c r="I31" s="104">
        <f t="shared" si="0"/>
        <v>0</v>
      </c>
      <c r="K31" s="105"/>
      <c r="L31" s="1"/>
    </row>
    <row r="32" spans="2:12" ht="15.75" customHeight="1" x14ac:dyDescent="0.2">
      <c r="B32" s="101"/>
      <c r="C32" t="s">
        <v>142</v>
      </c>
      <c r="D32" s="1"/>
      <c r="E32" s="102"/>
      <c r="F32" s="9" t="s">
        <v>132</v>
      </c>
      <c r="G32" s="103"/>
      <c r="H32" s="100" t="s">
        <v>134</v>
      </c>
      <c r="I32" s="104">
        <f t="shared" si="0"/>
        <v>0</v>
      </c>
      <c r="K32" s="105"/>
      <c r="L32" s="1"/>
    </row>
    <row r="33" spans="1:12" ht="15.75" customHeight="1" x14ac:dyDescent="0.2">
      <c r="B33" s="101"/>
      <c r="C33" t="s">
        <v>142</v>
      </c>
      <c r="D33" s="1"/>
      <c r="E33" s="102"/>
      <c r="F33" s="9" t="s">
        <v>132</v>
      </c>
      <c r="G33" s="103"/>
      <c r="H33" s="100" t="s">
        <v>134</v>
      </c>
      <c r="I33" s="104">
        <f t="shared" si="0"/>
        <v>0</v>
      </c>
      <c r="K33" s="105"/>
      <c r="L33" s="1"/>
    </row>
    <row r="34" spans="1:12" ht="15.75" customHeight="1" x14ac:dyDescent="0.2">
      <c r="B34" s="101"/>
      <c r="C34" t="s">
        <v>142</v>
      </c>
      <c r="D34" s="1"/>
      <c r="E34" s="102"/>
      <c r="F34" s="9" t="s">
        <v>132</v>
      </c>
      <c r="G34" s="103"/>
      <c r="H34" s="100" t="s">
        <v>134</v>
      </c>
      <c r="I34" s="104">
        <f t="shared" si="0"/>
        <v>0</v>
      </c>
      <c r="K34" s="105"/>
      <c r="L34" s="1"/>
    </row>
    <row r="35" spans="1:12" ht="15.75" customHeight="1" x14ac:dyDescent="0.2">
      <c r="B35" s="101"/>
      <c r="C35" t="s">
        <v>142</v>
      </c>
      <c r="D35" s="1"/>
      <c r="E35" s="102"/>
      <c r="F35" s="9" t="s">
        <v>132</v>
      </c>
      <c r="G35" s="103"/>
      <c r="H35" s="100" t="s">
        <v>134</v>
      </c>
      <c r="I35" s="104">
        <f t="shared" si="0"/>
        <v>0</v>
      </c>
      <c r="K35" s="105"/>
      <c r="L35" s="1"/>
    </row>
    <row r="36" spans="1:12" ht="15.75" customHeight="1" x14ac:dyDescent="0.2">
      <c r="B36" s="101"/>
      <c r="C36" t="s">
        <v>142</v>
      </c>
      <c r="D36" s="1"/>
      <c r="E36" s="102"/>
      <c r="F36" s="9" t="s">
        <v>132</v>
      </c>
      <c r="G36" s="103"/>
      <c r="H36" s="100" t="s">
        <v>134</v>
      </c>
      <c r="I36" s="104">
        <f t="shared" si="0"/>
        <v>0</v>
      </c>
      <c r="K36" s="105"/>
      <c r="L36" s="1"/>
    </row>
    <row r="37" spans="1:12" ht="15.75" customHeight="1" x14ac:dyDescent="0.2">
      <c r="B37" s="101"/>
      <c r="C37" t="s">
        <v>142</v>
      </c>
      <c r="D37" s="1"/>
      <c r="E37" s="102"/>
      <c r="F37" s="9" t="s">
        <v>132</v>
      </c>
      <c r="G37" s="103"/>
      <c r="H37" s="100" t="s">
        <v>134</v>
      </c>
      <c r="I37" s="104">
        <f t="shared" si="0"/>
        <v>0</v>
      </c>
      <c r="K37" s="105"/>
      <c r="L37" s="1"/>
    </row>
    <row r="38" spans="1:12" ht="15.75" customHeight="1" x14ac:dyDescent="0.2">
      <c r="B38" s="101"/>
      <c r="C38" t="s">
        <v>142</v>
      </c>
      <c r="D38" s="1"/>
      <c r="E38" s="102"/>
      <c r="F38" s="9" t="s">
        <v>132</v>
      </c>
      <c r="G38" s="103"/>
      <c r="H38" s="100" t="s">
        <v>134</v>
      </c>
      <c r="I38" s="104">
        <f t="shared" si="0"/>
        <v>0</v>
      </c>
      <c r="K38" s="105"/>
      <c r="L38" s="1"/>
    </row>
    <row r="39" spans="1:12" ht="15.75" customHeight="1" x14ac:dyDescent="0.2">
      <c r="B39" s="101"/>
      <c r="C39" t="s">
        <v>142</v>
      </c>
      <c r="D39" s="1"/>
      <c r="E39" s="102"/>
      <c r="F39" s="9" t="s">
        <v>132</v>
      </c>
      <c r="G39" s="103"/>
      <c r="H39" s="100" t="s">
        <v>134</v>
      </c>
      <c r="I39" s="104">
        <f t="shared" si="0"/>
        <v>0</v>
      </c>
      <c r="K39" s="105"/>
      <c r="L39" s="1"/>
    </row>
    <row r="40" spans="1:12" ht="15.75" customHeight="1" x14ac:dyDescent="0.2">
      <c r="B40" s="101"/>
      <c r="C40" t="s">
        <v>142</v>
      </c>
      <c r="D40" s="1"/>
      <c r="E40" s="102"/>
      <c r="F40" s="9" t="s">
        <v>132</v>
      </c>
      <c r="G40" s="103"/>
      <c r="H40" s="100" t="s">
        <v>134</v>
      </c>
      <c r="I40" s="104">
        <f t="shared" si="0"/>
        <v>0</v>
      </c>
      <c r="K40" s="105"/>
      <c r="L40" s="1"/>
    </row>
    <row r="41" spans="1:12" ht="15.75" customHeight="1" x14ac:dyDescent="0.2">
      <c r="B41" s="101"/>
      <c r="C41" t="s">
        <v>142</v>
      </c>
      <c r="D41" s="1"/>
      <c r="E41" s="102"/>
      <c r="F41" s="9" t="s">
        <v>132</v>
      </c>
      <c r="G41" s="103"/>
      <c r="H41" s="100" t="s">
        <v>134</v>
      </c>
      <c r="I41" s="104">
        <f t="shared" si="0"/>
        <v>0</v>
      </c>
      <c r="K41" s="105"/>
      <c r="L41" s="1"/>
    </row>
    <row r="42" spans="1:12" ht="15.75" customHeight="1" x14ac:dyDescent="0.2">
      <c r="B42" s="101"/>
      <c r="C42" t="s">
        <v>142</v>
      </c>
      <c r="D42" s="1"/>
      <c r="E42" s="102"/>
      <c r="F42" s="9" t="s">
        <v>132</v>
      </c>
      <c r="G42" s="103"/>
      <c r="H42" s="100" t="s">
        <v>134</v>
      </c>
      <c r="I42" s="104">
        <f t="shared" si="0"/>
        <v>0</v>
      </c>
      <c r="K42" s="105"/>
      <c r="L42" s="1"/>
    </row>
    <row r="43" spans="1:12" ht="15.75" customHeight="1" x14ac:dyDescent="0.2">
      <c r="B43" s="101"/>
      <c r="C43" t="s">
        <v>142</v>
      </c>
      <c r="D43" s="1"/>
      <c r="E43" s="102"/>
      <c r="F43" s="9" t="s">
        <v>132</v>
      </c>
      <c r="G43" s="103"/>
      <c r="H43" s="100" t="s">
        <v>134</v>
      </c>
      <c r="I43" s="104">
        <f t="shared" si="0"/>
        <v>0</v>
      </c>
      <c r="K43" s="105"/>
      <c r="L43" s="1"/>
    </row>
    <row r="44" spans="1:12" ht="15.75" customHeight="1" x14ac:dyDescent="0.2">
      <c r="B44" s="101"/>
      <c r="C44" t="s">
        <v>142</v>
      </c>
      <c r="D44" s="1"/>
      <c r="E44" s="102"/>
      <c r="F44" s="9" t="s">
        <v>132</v>
      </c>
      <c r="G44" s="103"/>
      <c r="H44" s="100" t="s">
        <v>134</v>
      </c>
      <c r="I44" s="104">
        <f t="shared" si="0"/>
        <v>0</v>
      </c>
      <c r="K44" s="105"/>
      <c r="L44" s="1"/>
    </row>
    <row r="45" spans="1:12" ht="15.75" customHeight="1" x14ac:dyDescent="0.2">
      <c r="B45" s="101"/>
      <c r="C45" t="s">
        <v>142</v>
      </c>
      <c r="D45" s="1"/>
      <c r="E45" s="102"/>
      <c r="F45" s="9" t="s">
        <v>132</v>
      </c>
      <c r="G45" s="103"/>
      <c r="H45" s="100" t="s">
        <v>134</v>
      </c>
      <c r="I45" s="104">
        <f t="shared" si="0"/>
        <v>0</v>
      </c>
      <c r="K45" s="105"/>
      <c r="L45" s="1"/>
    </row>
    <row r="46" spans="1:12" ht="9" customHeight="1" x14ac:dyDescent="0.2">
      <c r="B46" s="1"/>
      <c r="D46" s="1"/>
      <c r="E46" s="1"/>
      <c r="G46" s="1"/>
      <c r="K46" s="1"/>
      <c r="L46" s="1"/>
    </row>
    <row r="47" spans="1:12" ht="15.75" customHeight="1" x14ac:dyDescent="0.2">
      <c r="B47" s="97" t="s">
        <v>143</v>
      </c>
      <c r="I47" s="104">
        <f>SUM(I12:I45)</f>
        <v>0</v>
      </c>
    </row>
    <row r="48" spans="1:12" ht="15.75" customHeight="1" x14ac:dyDescent="0.2">
      <c r="A48" s="151" t="s">
        <v>144</v>
      </c>
    </row>
    <row r="49" spans="1:11" ht="9" customHeight="1" x14ac:dyDescent="0.2"/>
    <row r="50" spans="1:11" ht="15.75" customHeight="1" x14ac:dyDescent="0.2">
      <c r="A50" s="97" t="s">
        <v>145</v>
      </c>
      <c r="C50" t="s">
        <v>129</v>
      </c>
    </row>
    <row r="51" spans="1:11" ht="9" customHeight="1" x14ac:dyDescent="0.2">
      <c r="A51" s="97"/>
    </row>
    <row r="52" spans="1:11" ht="15.75" customHeight="1" x14ac:dyDescent="0.2">
      <c r="B52" s="9" t="s">
        <v>130</v>
      </c>
      <c r="E52" s="9" t="s">
        <v>131</v>
      </c>
      <c r="F52" s="9" t="s">
        <v>132</v>
      </c>
      <c r="G52" s="9" t="s">
        <v>133</v>
      </c>
      <c r="H52" s="100" t="s">
        <v>134</v>
      </c>
      <c r="I52" s="9" t="s">
        <v>135</v>
      </c>
    </row>
    <row r="53" spans="1:11" ht="15.75" customHeight="1" x14ac:dyDescent="0.2">
      <c r="B53" s="9" t="s">
        <v>137</v>
      </c>
      <c r="E53" s="9" t="s">
        <v>138</v>
      </c>
      <c r="G53" s="9" t="s">
        <v>139</v>
      </c>
      <c r="I53" s="9" t="s">
        <v>140</v>
      </c>
    </row>
    <row r="54" spans="1:11" ht="15.75" customHeight="1" x14ac:dyDescent="0.2">
      <c r="B54" s="101"/>
      <c r="C54" t="s">
        <v>142</v>
      </c>
      <c r="E54" s="102"/>
      <c r="F54" s="9" t="s">
        <v>132</v>
      </c>
      <c r="G54" s="103"/>
      <c r="H54" s="100" t="s">
        <v>134</v>
      </c>
      <c r="I54" s="104">
        <f>E54*G54</f>
        <v>0</v>
      </c>
      <c r="K54" s="107"/>
    </row>
    <row r="55" spans="1:11" ht="15.75" customHeight="1" x14ac:dyDescent="0.2">
      <c r="B55" s="101"/>
      <c r="C55" t="s">
        <v>142</v>
      </c>
      <c r="E55" s="102"/>
      <c r="F55" s="9" t="s">
        <v>132</v>
      </c>
      <c r="G55" s="103"/>
      <c r="H55" s="100" t="s">
        <v>134</v>
      </c>
      <c r="I55" s="104">
        <f t="shared" ref="I55:I63" si="1">E55*G55</f>
        <v>0</v>
      </c>
      <c r="K55" s="107"/>
    </row>
    <row r="56" spans="1:11" ht="15.75" customHeight="1" x14ac:dyDescent="0.2">
      <c r="B56" s="101"/>
      <c r="C56" t="s">
        <v>142</v>
      </c>
      <c r="E56" s="102"/>
      <c r="F56" s="9" t="s">
        <v>132</v>
      </c>
      <c r="G56" s="103"/>
      <c r="H56" s="100" t="s">
        <v>134</v>
      </c>
      <c r="I56" s="104">
        <f t="shared" si="1"/>
        <v>0</v>
      </c>
      <c r="K56" s="107"/>
    </row>
    <row r="57" spans="1:11" ht="15.75" customHeight="1" x14ac:dyDescent="0.2">
      <c r="B57" s="101"/>
      <c r="C57" t="s">
        <v>142</v>
      </c>
      <c r="E57" s="102"/>
      <c r="F57" s="9" t="s">
        <v>132</v>
      </c>
      <c r="G57" s="103"/>
      <c r="H57" s="100" t="s">
        <v>134</v>
      </c>
      <c r="I57" s="104">
        <f t="shared" si="1"/>
        <v>0</v>
      </c>
      <c r="K57" s="107"/>
    </row>
    <row r="58" spans="1:11" ht="15.75" customHeight="1" x14ac:dyDescent="0.2">
      <c r="B58" s="101"/>
      <c r="C58" t="s">
        <v>142</v>
      </c>
      <c r="E58" s="102"/>
      <c r="F58" s="9" t="s">
        <v>132</v>
      </c>
      <c r="G58" s="103"/>
      <c r="H58" s="100" t="s">
        <v>134</v>
      </c>
      <c r="I58" s="104">
        <f t="shared" si="1"/>
        <v>0</v>
      </c>
      <c r="K58" s="107"/>
    </row>
    <row r="59" spans="1:11" ht="15.75" customHeight="1" x14ac:dyDescent="0.2">
      <c r="B59" s="101"/>
      <c r="C59" t="s">
        <v>142</v>
      </c>
      <c r="E59" s="102"/>
      <c r="F59" s="9" t="s">
        <v>132</v>
      </c>
      <c r="G59" s="103"/>
      <c r="H59" s="100" t="s">
        <v>134</v>
      </c>
      <c r="I59" s="104">
        <f t="shared" si="1"/>
        <v>0</v>
      </c>
      <c r="K59" s="107"/>
    </row>
    <row r="60" spans="1:11" ht="15.75" customHeight="1" x14ac:dyDescent="0.2">
      <c r="B60" s="101"/>
      <c r="C60" t="s">
        <v>142</v>
      </c>
      <c r="E60" s="102"/>
      <c r="F60" s="9" t="s">
        <v>132</v>
      </c>
      <c r="G60" s="103"/>
      <c r="H60" s="100" t="s">
        <v>134</v>
      </c>
      <c r="I60" s="104">
        <f t="shared" si="1"/>
        <v>0</v>
      </c>
      <c r="K60" s="107"/>
    </row>
    <row r="61" spans="1:11" ht="15.75" customHeight="1" x14ac:dyDescent="0.2">
      <c r="B61" s="101"/>
      <c r="C61" t="s">
        <v>142</v>
      </c>
      <c r="E61" s="102"/>
      <c r="F61" s="9" t="s">
        <v>132</v>
      </c>
      <c r="G61" s="103"/>
      <c r="H61" s="100" t="s">
        <v>134</v>
      </c>
      <c r="I61" s="104">
        <f t="shared" si="1"/>
        <v>0</v>
      </c>
      <c r="K61" s="107"/>
    </row>
    <row r="62" spans="1:11" ht="15.75" customHeight="1" x14ac:dyDescent="0.2">
      <c r="B62" s="101"/>
      <c r="C62" t="s">
        <v>142</v>
      </c>
      <c r="E62" s="102"/>
      <c r="F62" s="9" t="s">
        <v>132</v>
      </c>
      <c r="G62" s="103"/>
      <c r="H62" s="100" t="s">
        <v>134</v>
      </c>
      <c r="I62" s="104">
        <f t="shared" si="1"/>
        <v>0</v>
      </c>
      <c r="K62" s="107"/>
    </row>
    <row r="63" spans="1:11" ht="15.75" customHeight="1" x14ac:dyDescent="0.2">
      <c r="B63" s="101"/>
      <c r="C63" t="s">
        <v>142</v>
      </c>
      <c r="E63" s="102"/>
      <c r="F63" s="9" t="s">
        <v>132</v>
      </c>
      <c r="G63" s="103"/>
      <c r="H63" s="100" t="s">
        <v>134</v>
      </c>
      <c r="I63" s="104">
        <f t="shared" si="1"/>
        <v>0</v>
      </c>
      <c r="K63" s="107"/>
    </row>
    <row r="64" spans="1:11" ht="15.75" customHeight="1" x14ac:dyDescent="0.2">
      <c r="B64" s="101"/>
      <c r="C64" t="s">
        <v>142</v>
      </c>
      <c r="E64" s="102"/>
      <c r="F64" s="9" t="s">
        <v>132</v>
      </c>
      <c r="G64" s="103"/>
      <c r="H64" s="100" t="s">
        <v>134</v>
      </c>
      <c r="I64" s="104">
        <f>E64*G64</f>
        <v>0</v>
      </c>
      <c r="K64" s="107"/>
    </row>
    <row r="65" spans="1:12" ht="15.75" customHeight="1" x14ac:dyDescent="0.2">
      <c r="B65" s="101"/>
      <c r="C65" t="s">
        <v>142</v>
      </c>
      <c r="E65" s="102"/>
      <c r="F65" s="9" t="s">
        <v>132</v>
      </c>
      <c r="G65" s="103"/>
      <c r="H65" s="100" t="s">
        <v>134</v>
      </c>
      <c r="I65" s="104">
        <f t="shared" ref="I65:I66" si="2">E65*G65</f>
        <v>0</v>
      </c>
      <c r="K65" s="107"/>
    </row>
    <row r="66" spans="1:12" ht="15.75" customHeight="1" x14ac:dyDescent="0.2">
      <c r="B66" s="101"/>
      <c r="C66" t="s">
        <v>142</v>
      </c>
      <c r="E66" s="102"/>
      <c r="F66" s="9" t="s">
        <v>132</v>
      </c>
      <c r="G66" s="103"/>
      <c r="H66" s="100" t="s">
        <v>134</v>
      </c>
      <c r="I66" s="104">
        <f t="shared" si="2"/>
        <v>0</v>
      </c>
      <c r="K66" s="107"/>
    </row>
    <row r="67" spans="1:12" ht="15.75" customHeight="1" x14ac:dyDescent="0.2">
      <c r="B67" s="101"/>
      <c r="C67" t="s">
        <v>142</v>
      </c>
      <c r="E67" s="102"/>
      <c r="F67" s="9" t="s">
        <v>132</v>
      </c>
      <c r="G67" s="103"/>
      <c r="H67" s="100" t="s">
        <v>134</v>
      </c>
      <c r="I67" s="104">
        <f>E67*G67</f>
        <v>0</v>
      </c>
      <c r="K67" s="107"/>
    </row>
    <row r="68" spans="1:12" ht="15.75" customHeight="1" x14ac:dyDescent="0.2">
      <c r="B68" s="101"/>
      <c r="C68" t="s">
        <v>142</v>
      </c>
      <c r="E68" s="102"/>
      <c r="F68" s="9" t="s">
        <v>132</v>
      </c>
      <c r="G68" s="103"/>
      <c r="H68" s="100" t="s">
        <v>134</v>
      </c>
      <c r="I68" s="104">
        <f>E68*G68</f>
        <v>0</v>
      </c>
      <c r="K68" s="107"/>
    </row>
    <row r="69" spans="1:12" ht="9" customHeight="1" x14ac:dyDescent="0.2">
      <c r="B69" s="1"/>
      <c r="E69" s="1"/>
      <c r="G69" s="1"/>
    </row>
    <row r="70" spans="1:12" ht="15.75" customHeight="1" x14ac:dyDescent="0.2">
      <c r="B70" s="97" t="s">
        <v>146</v>
      </c>
      <c r="I70" s="104">
        <f>SUM(I54:I68)</f>
        <v>0</v>
      </c>
    </row>
    <row r="71" spans="1:12" ht="9" customHeight="1" x14ac:dyDescent="0.2"/>
    <row r="72" spans="1:12" ht="15.75" customHeight="1" x14ac:dyDescent="0.2">
      <c r="B72" s="97" t="s">
        <v>147</v>
      </c>
      <c r="K72" s="104">
        <f>I47+I70</f>
        <v>0</v>
      </c>
    </row>
    <row r="73" spans="1:12" ht="9" customHeight="1" thickBot="1" x14ac:dyDescent="0.25"/>
    <row r="74" spans="1:12" ht="15.75" customHeight="1" x14ac:dyDescent="0.2">
      <c r="A74" s="108"/>
      <c r="B74" s="109" t="s">
        <v>148</v>
      </c>
      <c r="C74" s="110"/>
      <c r="D74" s="110"/>
      <c r="E74" s="110"/>
      <c r="F74" s="110"/>
      <c r="G74" s="110"/>
      <c r="H74" s="110"/>
      <c r="I74" s="110"/>
      <c r="J74" s="111" t="s">
        <v>134</v>
      </c>
      <c r="K74" s="112">
        <f>K72*12</f>
        <v>0</v>
      </c>
      <c r="L74" s="113"/>
    </row>
    <row r="75" spans="1:12" ht="15.75" customHeight="1" x14ac:dyDescent="0.2">
      <c r="A75" s="114"/>
      <c r="B75" s="115" t="s">
        <v>149</v>
      </c>
      <c r="K75" s="116">
        <f>'Budget form 805'!C12</f>
        <v>0</v>
      </c>
      <c r="L75" s="117"/>
    </row>
    <row r="76" spans="1:12" ht="15.75" customHeight="1" x14ac:dyDescent="0.2">
      <c r="A76" s="114"/>
      <c r="B76" s="97" t="s">
        <v>150</v>
      </c>
      <c r="K76" s="116">
        <f>'Budget form 805'!C13</f>
        <v>0</v>
      </c>
      <c r="L76" s="117"/>
    </row>
    <row r="77" spans="1:12" ht="15.75" customHeight="1" x14ac:dyDescent="0.2">
      <c r="A77" s="114"/>
      <c r="B77" s="97" t="s">
        <v>151</v>
      </c>
      <c r="K77" s="118">
        <f>K75+K76</f>
        <v>0</v>
      </c>
      <c r="L77" s="117"/>
    </row>
    <row r="78" spans="1:12" ht="15.75" customHeight="1" thickBot="1" x14ac:dyDescent="0.25">
      <c r="A78" s="119"/>
      <c r="B78" s="120" t="s">
        <v>152</v>
      </c>
      <c r="C78" s="121"/>
      <c r="D78" s="121"/>
      <c r="E78" s="121"/>
      <c r="F78" s="121"/>
      <c r="G78" s="121"/>
      <c r="H78" s="121"/>
      <c r="I78" s="121"/>
      <c r="J78" s="121"/>
      <c r="K78" s="122">
        <f>K74-K77</f>
        <v>0</v>
      </c>
      <c r="L78" s="123"/>
    </row>
    <row r="79" spans="1:12" ht="9" customHeight="1" thickBot="1" x14ac:dyDescent="0.25">
      <c r="K79" s="124"/>
    </row>
    <row r="80" spans="1:12" ht="15.75" customHeight="1" thickBot="1" x14ac:dyDescent="0.25">
      <c r="A80" s="125"/>
      <c r="B80" s="126" t="s">
        <v>153</v>
      </c>
      <c r="C80" s="127"/>
      <c r="D80" s="127"/>
      <c r="E80" s="127"/>
      <c r="F80" s="127"/>
      <c r="G80" s="127"/>
      <c r="H80" s="127"/>
      <c r="I80" s="127"/>
      <c r="J80" s="127"/>
      <c r="K80" s="128" t="s">
        <v>154</v>
      </c>
      <c r="L80" s="129"/>
    </row>
    <row r="81" spans="1:12" ht="9" customHeight="1" x14ac:dyDescent="0.2">
      <c r="B81" s="97"/>
      <c r="K81" s="130"/>
    </row>
    <row r="82" spans="1:12" ht="15.75" customHeight="1" x14ac:dyDescent="0.25">
      <c r="A82" s="131" t="s">
        <v>155</v>
      </c>
      <c r="B82" s="10"/>
      <c r="I82" s="97"/>
    </row>
    <row r="83" spans="1:12" ht="15.75" customHeight="1" x14ac:dyDescent="0.2">
      <c r="A83" s="10" t="s">
        <v>156</v>
      </c>
      <c r="I83" s="97"/>
    </row>
    <row r="84" spans="1:12" ht="9" customHeight="1" thickBot="1" x14ac:dyDescent="0.3">
      <c r="A84" s="132"/>
      <c r="B84" s="10"/>
      <c r="I84" s="97"/>
    </row>
    <row r="85" spans="1:12" ht="15.75" customHeight="1" x14ac:dyDescent="0.2">
      <c r="A85" s="133" t="s">
        <v>157</v>
      </c>
      <c r="B85" s="134"/>
      <c r="C85" s="110"/>
      <c r="D85" s="110"/>
      <c r="E85" s="110"/>
      <c r="F85" s="110"/>
      <c r="G85" s="110"/>
      <c r="H85" s="110"/>
      <c r="I85" s="109"/>
      <c r="J85" s="110"/>
      <c r="K85" s="110"/>
      <c r="L85" s="113"/>
    </row>
    <row r="86" spans="1:12" ht="15.75" customHeight="1" x14ac:dyDescent="0.2">
      <c r="A86" s="135" t="s">
        <v>158</v>
      </c>
      <c r="B86" s="10"/>
      <c r="I86" s="97"/>
      <c r="L86" s="117"/>
    </row>
    <row r="87" spans="1:12" ht="15.75" customHeight="1" x14ac:dyDescent="0.2">
      <c r="A87" s="135" t="s">
        <v>159</v>
      </c>
      <c r="B87" s="10"/>
      <c r="I87" s="97"/>
      <c r="L87" s="117"/>
    </row>
    <row r="88" spans="1:12" ht="15.75" customHeight="1" x14ac:dyDescent="0.2">
      <c r="A88" s="135" t="s">
        <v>160</v>
      </c>
      <c r="B88" s="97" t="s">
        <v>161</v>
      </c>
      <c r="C88" s="76"/>
      <c r="E88" s="97" t="s">
        <v>162</v>
      </c>
      <c r="F88" s="76"/>
      <c r="H88" s="97" t="s">
        <v>163</v>
      </c>
      <c r="I88" s="136"/>
      <c r="L88" s="117"/>
    </row>
    <row r="89" spans="1:12" ht="15.75" customHeight="1" x14ac:dyDescent="0.3">
      <c r="A89" s="137" t="s">
        <v>164</v>
      </c>
      <c r="E89" s="138"/>
      <c r="F89" s="10"/>
      <c r="G89" s="10"/>
      <c r="H89" s="139"/>
      <c r="I89" s="140"/>
      <c r="J89" s="10"/>
      <c r="K89" s="10"/>
      <c r="L89" s="117"/>
    </row>
    <row r="90" spans="1:12" ht="15.75" customHeight="1" x14ac:dyDescent="0.2">
      <c r="A90" s="137" t="s">
        <v>165</v>
      </c>
      <c r="E90" s="141"/>
      <c r="F90" s="10"/>
      <c r="G90" s="10"/>
      <c r="I90" s="10"/>
      <c r="J90" s="142"/>
      <c r="K90" s="143"/>
      <c r="L90" s="117"/>
    </row>
    <row r="91" spans="1:12" ht="15.75" customHeight="1" x14ac:dyDescent="0.2">
      <c r="A91" s="137" t="s">
        <v>166</v>
      </c>
      <c r="E91" s="141"/>
      <c r="I91" s="141"/>
      <c r="J91" s="252"/>
      <c r="K91" s="252"/>
      <c r="L91" s="117"/>
    </row>
    <row r="92" spans="1:12" ht="15.75" customHeight="1" x14ac:dyDescent="0.2">
      <c r="A92" s="144" t="s">
        <v>167</v>
      </c>
      <c r="E92" s="145"/>
      <c r="F92" s="245"/>
      <c r="G92" s="245"/>
      <c r="I92" s="141"/>
      <c r="L92" s="117"/>
    </row>
    <row r="93" spans="1:12" ht="5.25" customHeight="1" x14ac:dyDescent="0.2">
      <c r="L93" s="117"/>
    </row>
    <row r="94" spans="1:12" ht="15.75" customHeight="1" x14ac:dyDescent="0.2">
      <c r="A94" s="146" t="s">
        <v>168</v>
      </c>
      <c r="B94" s="10"/>
      <c r="D94" s="10"/>
      <c r="G94" s="10"/>
      <c r="L94" s="147"/>
    </row>
    <row r="95" spans="1:12" ht="5.25" customHeight="1" thickBot="1" x14ac:dyDescent="0.25">
      <c r="A95" s="119"/>
      <c r="B95" s="121"/>
      <c r="C95" s="121"/>
      <c r="D95" s="121"/>
      <c r="E95" s="148" t="s">
        <v>169</v>
      </c>
      <c r="F95" s="121"/>
      <c r="G95" s="121"/>
      <c r="H95" s="121"/>
      <c r="I95" s="148" t="s">
        <v>169</v>
      </c>
      <c r="J95" s="121"/>
      <c r="K95" s="121"/>
      <c r="L95" s="123"/>
    </row>
    <row r="96" spans="1:12" ht="15.75" customHeight="1" x14ac:dyDescent="0.2">
      <c r="A96" s="1"/>
      <c r="B96" s="1"/>
      <c r="C96" s="1"/>
      <c r="D96" s="1"/>
      <c r="E96" s="37" t="s">
        <v>169</v>
      </c>
      <c r="F96" s="1"/>
      <c r="G96" s="1"/>
      <c r="H96" s="1"/>
      <c r="I96" s="1"/>
      <c r="J96" s="1"/>
      <c r="K96" s="1"/>
      <c r="L96" s="1"/>
    </row>
    <row r="97" spans="1:12" ht="15.75" customHeight="1" x14ac:dyDescent="0.2">
      <c r="A97" s="1"/>
      <c r="B97" s="1"/>
      <c r="C97" s="1"/>
      <c r="D97" s="1"/>
      <c r="E97" s="1"/>
      <c r="F97" s="149"/>
      <c r="G97" s="1"/>
      <c r="H97" s="1"/>
      <c r="I97" s="1"/>
      <c r="J97" s="1"/>
      <c r="K97" s="1" t="s">
        <v>170</v>
      </c>
      <c r="L97" s="1"/>
    </row>
    <row r="98" spans="1:12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ht="15.75" customHeight="1" x14ac:dyDescent="0.2"/>
    <row r="100" spans="1:12" ht="15.75" customHeight="1" x14ac:dyDescent="0.2"/>
    <row r="101" spans="1:12" ht="15.75" customHeight="1" x14ac:dyDescent="0.2"/>
    <row r="102" spans="1:12" ht="15.75" customHeight="1" x14ac:dyDescent="0.2"/>
    <row r="103" spans="1:12" ht="15.75" customHeight="1" x14ac:dyDescent="0.2"/>
    <row r="104" spans="1:12" ht="15.75" customHeight="1" x14ac:dyDescent="0.2"/>
    <row r="105" spans="1:12" ht="15.75" customHeight="1" x14ac:dyDescent="0.2"/>
    <row r="106" spans="1:12" ht="15.75" customHeight="1" x14ac:dyDescent="0.2"/>
    <row r="107" spans="1:12" ht="15.75" customHeight="1" x14ac:dyDescent="0.2"/>
    <row r="108" spans="1:12" ht="15.75" customHeight="1" x14ac:dyDescent="0.2"/>
    <row r="109" spans="1:12" ht="15.75" customHeight="1" x14ac:dyDescent="0.2"/>
    <row r="110" spans="1:12" ht="15.75" customHeight="1" x14ac:dyDescent="0.2"/>
    <row r="111" spans="1:12" ht="15.75" customHeight="1" x14ac:dyDescent="0.2"/>
    <row r="112" spans="1: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</sheetData>
  <mergeCells count="7">
    <mergeCell ref="F92:G92"/>
    <mergeCell ref="A1:K1"/>
    <mergeCell ref="A2:K2"/>
    <mergeCell ref="A3:L3"/>
    <mergeCell ref="J5:K5"/>
    <mergeCell ref="J6:K6"/>
    <mergeCell ref="J91:K91"/>
  </mergeCells>
  <dataValidations count="1">
    <dataValidation type="whole" allowBlank="1" showInputMessage="1" showErrorMessage="1" error="Please round to the nearest whole dollar" sqref="E12:E45 E54:E68" xr:uid="{864ADD3C-9325-4A3B-AB5B-22200ADC3D14}">
      <formula1>0</formula1>
      <formula2>999999999999</formula2>
    </dataValidation>
  </dataValidations>
  <hyperlinks>
    <hyperlink ref="A94" r:id="rId1" display="C:\Documents and Settings\kimr\Local Settings\Temporary Internet Files\Content.Outlook\ACRZC6ZE\www.LeadSafeVermont.org" xr:uid="{4E935091-7E32-41B8-9367-393258EDAFEC}"/>
  </hyperlinks>
  <pageMargins left="0.43" right="0.25" top="0.5" bottom="0.21" header="0.25" footer="0.25"/>
  <pageSetup paperSize="5" scale="68" orientation="portrait" r:id="rId2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7BE7F-1236-4E06-AD3A-1FA774BA9C96}">
  <sheetPr>
    <pageSetUpPr fitToPage="1"/>
  </sheetPr>
  <dimension ref="A1:I36"/>
  <sheetViews>
    <sheetView zoomScaleNormal="100" workbookViewId="0">
      <selection activeCell="C2" sqref="C2"/>
    </sheetView>
  </sheetViews>
  <sheetFormatPr defaultRowHeight="15" x14ac:dyDescent="0.2"/>
  <cols>
    <col min="1" max="1" width="3.42578125" style="160" customWidth="1"/>
    <col min="2" max="2" width="17" style="160" customWidth="1"/>
    <col min="3" max="3" width="30" style="160" bestFit="1" customWidth="1"/>
    <col min="4" max="4" width="22.7109375" style="160" customWidth="1"/>
    <col min="5" max="5" width="7.140625" style="160" customWidth="1"/>
    <col min="6" max="6" width="23.140625" style="160" customWidth="1"/>
    <col min="7" max="8" width="9.140625" style="160"/>
    <col min="9" max="9" width="3.5703125" style="160" customWidth="1"/>
    <col min="10" max="16384" width="9.140625" style="160"/>
  </cols>
  <sheetData>
    <row r="1" spans="1:9" ht="15.75" x14ac:dyDescent="0.25">
      <c r="A1" s="171"/>
      <c r="B1" s="264" t="s">
        <v>197</v>
      </c>
      <c r="C1" s="264"/>
      <c r="D1" s="264"/>
      <c r="E1" s="264"/>
      <c r="F1" s="264"/>
      <c r="G1" s="264"/>
      <c r="H1" s="264"/>
      <c r="I1" s="170"/>
    </row>
    <row r="2" spans="1:9" ht="15.75" x14ac:dyDescent="0.25">
      <c r="A2" s="165"/>
      <c r="B2" s="166" t="s">
        <v>199</v>
      </c>
      <c r="C2" s="166">
        <f>'Budget form 805'!A6</f>
        <v>0</v>
      </c>
      <c r="D2" s="166"/>
      <c r="E2" s="166"/>
      <c r="F2" s="166"/>
      <c r="G2" s="166"/>
      <c r="H2" s="166"/>
      <c r="I2" s="164"/>
    </row>
    <row r="3" spans="1:9" ht="15.75" x14ac:dyDescent="0.25">
      <c r="A3" s="165"/>
      <c r="B3" s="166" t="s">
        <v>196</v>
      </c>
      <c r="C3" s="166">
        <f>'Budget form 805'!C8</f>
        <v>0</v>
      </c>
      <c r="D3" s="166"/>
      <c r="E3" s="166"/>
      <c r="F3" s="166"/>
      <c r="G3" s="166"/>
      <c r="H3" s="166"/>
      <c r="I3" s="164"/>
    </row>
    <row r="4" spans="1:9" ht="15.75" x14ac:dyDescent="0.25">
      <c r="A4" s="165"/>
      <c r="B4" s="166" t="s">
        <v>195</v>
      </c>
      <c r="C4" s="172"/>
      <c r="D4" s="166"/>
      <c r="E4" s="166"/>
      <c r="F4" s="166"/>
      <c r="G4" s="166"/>
      <c r="H4" s="166"/>
      <c r="I4" s="164"/>
    </row>
    <row r="5" spans="1:9" ht="15.75" x14ac:dyDescent="0.25">
      <c r="A5" s="165"/>
      <c r="B5" s="166"/>
      <c r="C5" s="166"/>
      <c r="D5" s="166"/>
      <c r="E5" s="166"/>
      <c r="F5" s="166"/>
      <c r="G5" s="166"/>
      <c r="H5" s="166"/>
      <c r="I5" s="164"/>
    </row>
    <row r="6" spans="1:9" ht="31.5" x14ac:dyDescent="0.25">
      <c r="A6" s="165"/>
      <c r="B6" s="169" t="s">
        <v>194</v>
      </c>
      <c r="C6" s="166" t="s">
        <v>193</v>
      </c>
      <c r="D6" s="169" t="s">
        <v>192</v>
      </c>
      <c r="E6" s="169" t="s">
        <v>191</v>
      </c>
      <c r="F6" s="169" t="s">
        <v>190</v>
      </c>
      <c r="G6" s="169" t="s">
        <v>189</v>
      </c>
      <c r="H6" s="169" t="s">
        <v>188</v>
      </c>
      <c r="I6" s="168"/>
    </row>
    <row r="7" spans="1:9" ht="15.75" x14ac:dyDescent="0.25">
      <c r="A7" s="165"/>
      <c r="B7" s="166"/>
      <c r="C7" s="166" t="s">
        <v>187</v>
      </c>
      <c r="D7" s="166"/>
      <c r="E7" s="166"/>
      <c r="F7" s="166"/>
      <c r="G7" s="166"/>
      <c r="H7" s="166"/>
      <c r="I7" s="164"/>
    </row>
    <row r="8" spans="1:9" ht="15.75" x14ac:dyDescent="0.25">
      <c r="A8" s="165"/>
      <c r="B8" s="166"/>
      <c r="C8" s="166" t="s">
        <v>186</v>
      </c>
      <c r="D8" s="166"/>
      <c r="E8" s="166"/>
      <c r="F8" s="166"/>
      <c r="G8" s="166"/>
      <c r="H8" s="166"/>
      <c r="I8" s="164"/>
    </row>
    <row r="9" spans="1:9" ht="15.75" x14ac:dyDescent="0.25">
      <c r="A9" s="165"/>
      <c r="B9" s="166"/>
      <c r="C9" s="166" t="s">
        <v>185</v>
      </c>
      <c r="D9" s="166"/>
      <c r="E9" s="166"/>
      <c r="F9" s="166"/>
      <c r="G9" s="166"/>
      <c r="H9" s="166"/>
      <c r="I9" s="164"/>
    </row>
    <row r="10" spans="1:9" ht="15.75" x14ac:dyDescent="0.25">
      <c r="A10" s="165"/>
      <c r="B10" s="166"/>
      <c r="C10" s="166" t="s">
        <v>184</v>
      </c>
      <c r="D10" s="166"/>
      <c r="E10" s="166"/>
      <c r="F10" s="166"/>
      <c r="G10" s="166"/>
      <c r="H10" s="166"/>
      <c r="I10" s="164"/>
    </row>
    <row r="11" spans="1:9" ht="15.75" x14ac:dyDescent="0.25">
      <c r="A11" s="165"/>
      <c r="B11" s="166"/>
      <c r="C11" s="166" t="s">
        <v>183</v>
      </c>
      <c r="D11" s="166"/>
      <c r="E11" s="166"/>
      <c r="F11" s="166"/>
      <c r="G11" s="166"/>
      <c r="H11" s="166"/>
      <c r="I11" s="164"/>
    </row>
    <row r="12" spans="1:9" ht="15.75" x14ac:dyDescent="0.25">
      <c r="A12" s="165"/>
      <c r="B12" s="166"/>
      <c r="C12" s="166" t="s">
        <v>182</v>
      </c>
      <c r="D12" s="166"/>
      <c r="E12" s="166"/>
      <c r="F12" s="166"/>
      <c r="G12" s="166"/>
      <c r="H12" s="166"/>
      <c r="I12" s="164"/>
    </row>
    <row r="13" spans="1:9" ht="15.75" x14ac:dyDescent="0.25">
      <c r="A13" s="165"/>
      <c r="B13" s="166"/>
      <c r="C13" s="166" t="s">
        <v>181</v>
      </c>
      <c r="D13" s="166"/>
      <c r="E13" s="166"/>
      <c r="F13" s="166"/>
      <c r="G13" s="166"/>
      <c r="H13" s="166"/>
      <c r="I13" s="164"/>
    </row>
    <row r="14" spans="1:9" ht="15.75" x14ac:dyDescent="0.25">
      <c r="A14" s="165"/>
      <c r="B14" s="166"/>
      <c r="C14" s="167" t="s">
        <v>180</v>
      </c>
      <c r="D14" s="167"/>
      <c r="E14" s="167"/>
      <c r="F14" s="167"/>
      <c r="G14" s="167"/>
      <c r="H14" s="167"/>
      <c r="I14" s="164"/>
    </row>
    <row r="15" spans="1:9" ht="15.75" x14ac:dyDescent="0.25">
      <c r="A15" s="165"/>
      <c r="B15" s="166"/>
      <c r="C15" s="166"/>
      <c r="D15" s="166"/>
      <c r="E15" s="166"/>
      <c r="F15" s="166"/>
      <c r="G15" s="166" t="s">
        <v>172</v>
      </c>
      <c r="H15" s="166">
        <f>SUM(H7:H14)</f>
        <v>0</v>
      </c>
      <c r="I15" s="164"/>
    </row>
    <row r="16" spans="1:9" ht="15.75" x14ac:dyDescent="0.25">
      <c r="A16" s="165"/>
      <c r="B16" s="166" t="s">
        <v>179</v>
      </c>
      <c r="C16" s="253" t="s">
        <v>178</v>
      </c>
      <c r="D16" s="253"/>
      <c r="E16" s="253"/>
      <c r="F16" s="253"/>
      <c r="G16" s="253"/>
      <c r="H16" s="166"/>
      <c r="I16" s="164"/>
    </row>
    <row r="17" spans="1:9" ht="15.75" x14ac:dyDescent="0.25">
      <c r="A17" s="165"/>
      <c r="B17" s="166"/>
      <c r="C17" s="253" t="s">
        <v>177</v>
      </c>
      <c r="D17" s="253"/>
      <c r="E17" s="253"/>
      <c r="F17" s="253"/>
      <c r="G17" s="253"/>
      <c r="H17" s="166"/>
      <c r="I17" s="164"/>
    </row>
    <row r="18" spans="1:9" ht="15.75" x14ac:dyDescent="0.25">
      <c r="A18" s="165"/>
      <c r="B18" s="166"/>
      <c r="C18" s="253" t="s">
        <v>176</v>
      </c>
      <c r="D18" s="253"/>
      <c r="E18" s="253"/>
      <c r="F18" s="253"/>
      <c r="G18" s="253"/>
      <c r="H18" s="166"/>
      <c r="I18" s="164"/>
    </row>
    <row r="19" spans="1:9" ht="15.75" x14ac:dyDescent="0.25">
      <c r="A19" s="165"/>
      <c r="B19" s="166"/>
      <c r="C19" s="253" t="s">
        <v>175</v>
      </c>
      <c r="D19" s="253"/>
      <c r="E19" s="253"/>
      <c r="F19" s="253"/>
      <c r="G19" s="253"/>
      <c r="H19" s="166"/>
      <c r="I19" s="164"/>
    </row>
    <row r="20" spans="1:9" ht="15.75" x14ac:dyDescent="0.25">
      <c r="A20" s="165"/>
      <c r="B20" s="166"/>
      <c r="C20" s="253" t="s">
        <v>174</v>
      </c>
      <c r="D20" s="253"/>
      <c r="E20" s="253"/>
      <c r="F20" s="253"/>
      <c r="G20" s="253"/>
      <c r="H20" s="166"/>
      <c r="I20" s="164"/>
    </row>
    <row r="21" spans="1:9" ht="15.75" x14ac:dyDescent="0.25">
      <c r="A21" s="165"/>
      <c r="B21" s="166"/>
      <c r="C21" s="253" t="s">
        <v>173</v>
      </c>
      <c r="D21" s="253"/>
      <c r="E21" s="253"/>
      <c r="F21" s="253"/>
      <c r="G21" s="253"/>
      <c r="H21" s="166"/>
      <c r="I21" s="164"/>
    </row>
    <row r="22" spans="1:9" ht="15.75" x14ac:dyDescent="0.25">
      <c r="A22" s="165"/>
      <c r="B22" s="166"/>
      <c r="C22" s="254" t="s">
        <v>28</v>
      </c>
      <c r="D22" s="254"/>
      <c r="E22" s="254"/>
      <c r="F22" s="254"/>
      <c r="G22" s="254"/>
      <c r="H22" s="167"/>
      <c r="I22" s="164"/>
    </row>
    <row r="23" spans="1:9" ht="15.75" x14ac:dyDescent="0.25">
      <c r="A23" s="165"/>
      <c r="B23" s="166"/>
      <c r="C23" s="166"/>
      <c r="D23" s="166"/>
      <c r="E23" s="166"/>
      <c r="F23" s="166"/>
      <c r="G23" s="166" t="s">
        <v>172</v>
      </c>
      <c r="H23" s="166">
        <f>SUM(H16:H22)</f>
        <v>0</v>
      </c>
      <c r="I23" s="164"/>
    </row>
    <row r="24" spans="1:9" ht="15.75" x14ac:dyDescent="0.25">
      <c r="A24" s="165"/>
      <c r="B24" s="166" t="s">
        <v>171</v>
      </c>
      <c r="C24" s="166"/>
      <c r="D24" s="166"/>
      <c r="E24" s="166"/>
      <c r="F24" s="166"/>
      <c r="G24" s="166"/>
      <c r="H24" s="166"/>
      <c r="I24" s="164"/>
    </row>
    <row r="25" spans="1:9" x14ac:dyDescent="0.2">
      <c r="A25" s="165"/>
      <c r="B25" s="255"/>
      <c r="C25" s="256"/>
      <c r="D25" s="256"/>
      <c r="E25" s="256"/>
      <c r="F25" s="256"/>
      <c r="G25" s="256"/>
      <c r="H25" s="257"/>
      <c r="I25" s="164"/>
    </row>
    <row r="26" spans="1:9" x14ac:dyDescent="0.2">
      <c r="A26" s="165"/>
      <c r="B26" s="258"/>
      <c r="C26" s="259"/>
      <c r="D26" s="259"/>
      <c r="E26" s="259"/>
      <c r="F26" s="259"/>
      <c r="G26" s="259"/>
      <c r="H26" s="260"/>
      <c r="I26" s="164"/>
    </row>
    <row r="27" spans="1:9" x14ac:dyDescent="0.2">
      <c r="A27" s="165"/>
      <c r="B27" s="258"/>
      <c r="C27" s="259"/>
      <c r="D27" s="259"/>
      <c r="E27" s="259"/>
      <c r="F27" s="259"/>
      <c r="G27" s="259"/>
      <c r="H27" s="260"/>
      <c r="I27" s="164"/>
    </row>
    <row r="28" spans="1:9" x14ac:dyDescent="0.2">
      <c r="A28" s="165"/>
      <c r="B28" s="258"/>
      <c r="C28" s="259"/>
      <c r="D28" s="259"/>
      <c r="E28" s="259"/>
      <c r="F28" s="259"/>
      <c r="G28" s="259"/>
      <c r="H28" s="260"/>
      <c r="I28" s="164"/>
    </row>
    <row r="29" spans="1:9" x14ac:dyDescent="0.2">
      <c r="A29" s="165"/>
      <c r="B29" s="258"/>
      <c r="C29" s="259"/>
      <c r="D29" s="259"/>
      <c r="E29" s="259"/>
      <c r="F29" s="259"/>
      <c r="G29" s="259"/>
      <c r="H29" s="260"/>
      <c r="I29" s="164"/>
    </row>
    <row r="30" spans="1:9" x14ac:dyDescent="0.2">
      <c r="A30" s="165"/>
      <c r="B30" s="258"/>
      <c r="C30" s="259"/>
      <c r="D30" s="259"/>
      <c r="E30" s="259"/>
      <c r="F30" s="259"/>
      <c r="G30" s="259"/>
      <c r="H30" s="260"/>
      <c r="I30" s="164"/>
    </row>
    <row r="31" spans="1:9" x14ac:dyDescent="0.2">
      <c r="A31" s="165"/>
      <c r="B31" s="258"/>
      <c r="C31" s="259"/>
      <c r="D31" s="259"/>
      <c r="E31" s="259"/>
      <c r="F31" s="259"/>
      <c r="G31" s="259"/>
      <c r="H31" s="260"/>
      <c r="I31" s="164"/>
    </row>
    <row r="32" spans="1:9" x14ac:dyDescent="0.2">
      <c r="A32" s="165"/>
      <c r="B32" s="258"/>
      <c r="C32" s="259"/>
      <c r="D32" s="259"/>
      <c r="E32" s="259"/>
      <c r="F32" s="259"/>
      <c r="G32" s="259"/>
      <c r="H32" s="260"/>
      <c r="I32" s="164"/>
    </row>
    <row r="33" spans="1:9" x14ac:dyDescent="0.2">
      <c r="A33" s="165"/>
      <c r="B33" s="258"/>
      <c r="C33" s="259"/>
      <c r="D33" s="259"/>
      <c r="E33" s="259"/>
      <c r="F33" s="259"/>
      <c r="G33" s="259"/>
      <c r="H33" s="260"/>
      <c r="I33" s="164"/>
    </row>
    <row r="34" spans="1:9" x14ac:dyDescent="0.2">
      <c r="A34" s="165"/>
      <c r="B34" s="258"/>
      <c r="C34" s="259"/>
      <c r="D34" s="259"/>
      <c r="E34" s="259"/>
      <c r="F34" s="259"/>
      <c r="G34" s="259"/>
      <c r="H34" s="260"/>
      <c r="I34" s="164"/>
    </row>
    <row r="35" spans="1:9" x14ac:dyDescent="0.2">
      <c r="A35" s="165"/>
      <c r="B35" s="261"/>
      <c r="C35" s="262"/>
      <c r="D35" s="262"/>
      <c r="E35" s="262"/>
      <c r="F35" s="262"/>
      <c r="G35" s="262"/>
      <c r="H35" s="263"/>
      <c r="I35" s="164"/>
    </row>
    <row r="36" spans="1:9" x14ac:dyDescent="0.2">
      <c r="A36" s="163"/>
      <c r="B36" s="162"/>
      <c r="C36" s="162"/>
      <c r="D36" s="162"/>
      <c r="E36" s="162"/>
      <c r="F36" s="162"/>
      <c r="G36" s="162"/>
      <c r="H36" s="162"/>
      <c r="I36" s="161"/>
    </row>
  </sheetData>
  <mergeCells count="9">
    <mergeCell ref="C21:G21"/>
    <mergeCell ref="C22:G22"/>
    <mergeCell ref="B25:H35"/>
    <mergeCell ref="B1:H1"/>
    <mergeCell ref="C16:G16"/>
    <mergeCell ref="C17:G17"/>
    <mergeCell ref="C18:G18"/>
    <mergeCell ref="C19:G19"/>
    <mergeCell ref="C20:G20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a0b908d5-6460-471f-92c0-fd2f13977b21">Templates</Document_x0020_Type>
    <Year_x0028_FYorDataYr_x0029_ xmlns="a0b908d5-6460-471f-92c0-fd2f13977b21" xsi:nil="true"/>
    <Comments xmlns="a0b908d5-6460-471f-92c0-fd2f13977b21" xsi:nil="true"/>
    <lcf76f155ced4ddcb4097134ff3c332f xmlns="a0b908d5-6460-471f-92c0-fd2f13977b21">
      <Terms xmlns="http://schemas.microsoft.com/office/infopath/2007/PartnerControls"/>
    </lcf76f155ced4ddcb4097134ff3c332f>
    <Archive xmlns="a0b908d5-6460-471f-92c0-fd2f13977b21" xsi:nil="true"/>
    <TaxCatchAll xmlns="a345b93b-9139-4c59-8763-0eef7dcdc3e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78FC67D64754F93EF901CE8C66A40" ma:contentTypeVersion="20" ma:contentTypeDescription="Create a new document." ma:contentTypeScope="" ma:versionID="42104963b18f0d979c0e254ca7ac18eb">
  <xsd:schema xmlns:xsd="http://www.w3.org/2001/XMLSchema" xmlns:xs="http://www.w3.org/2001/XMLSchema" xmlns:p="http://schemas.microsoft.com/office/2006/metadata/properties" xmlns:ns2="a0b908d5-6460-471f-92c0-fd2f13977b21" xmlns:ns3="a345b93b-9139-4c59-8763-0eef7dcdc3e1" xmlns:ns4="5479e678-ada6-420d-a990-985bb7032d1a" targetNamespace="http://schemas.microsoft.com/office/2006/metadata/properties" ma:root="true" ma:fieldsID="effad51bd10745eb38fc7fb23eb5383e" ns2:_="" ns3:_="" ns4:_="">
    <xsd:import namespace="a0b908d5-6460-471f-92c0-fd2f13977b21"/>
    <xsd:import namespace="a345b93b-9139-4c59-8763-0eef7dcdc3e1"/>
    <xsd:import namespace="5479e678-ada6-420d-a990-985bb7032d1a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Year_x0028_FYorDataYr_x0029_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Archive" minOccurs="0"/>
                <xsd:element ref="ns2:MediaServiceGenerationTime" minOccurs="0"/>
                <xsd:element ref="ns2:MediaServiceEventHashCode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908d5-6460-471f-92c0-fd2f13977b21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4" nillable="true" ma:displayName="Document Type" ma:format="Dropdown" ma:internalName="Document_x0020_Type">
      <xsd:simpleType>
        <xsd:restriction base="dms:Choice">
          <xsd:enumeration value="8823"/>
          <xsd:enumeration value="Fair Market Rents"/>
          <xsd:enumeration value="Guidance"/>
          <xsd:enumeration value="HDS"/>
          <xsd:enumeration value="Income Limits"/>
          <xsd:enumeration value="MF Mtg Agendas"/>
          <xsd:enumeration value="Miscellaneous"/>
          <xsd:enumeration value="NCSHA Survey"/>
          <xsd:enumeration value="Policies"/>
          <xsd:enumeration value="Procedures"/>
          <xsd:enumeration value="REAC Info"/>
          <xsd:enumeration value="SharePoint"/>
          <xsd:enumeration value="Teams"/>
          <xsd:enumeration value="Templates"/>
          <xsd:enumeration value="z_Old_Archived"/>
          <xsd:enumeration value="NSPIRE"/>
          <xsd:enumeration value="HAP or PRAC Contracts"/>
          <xsd:enumeration value="Capital Needs Study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745ce22-7f69-4d97-ac05-c5d261329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Year_x0028_FYorDataYr_x0029_" ma:index="16" nillable="true" ma:displayName="Year (FY or Data Yr)" ma:format="Dropdown" ma:internalName="Year_x0028_FYorDataYr_x0029_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" ma:index="21" nillable="true" ma:displayName="Archive" ma:format="Dropdown" ma:internalName="Archive">
      <xsd:simpleType>
        <xsd:restriction base="dms:Choice">
          <xsd:enumeration value="Y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5b93b-9139-4c59-8763-0eef7dcdc3e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cc41d1-c2b6-4ca6-a148-478261a6f198}" ma:internalName="TaxCatchAll" ma:showField="CatchAllData" ma:web="5479e678-ada6-420d-a990-985bb7032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9e678-ada6-420d-a990-985bb7032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D6F3F8-0998-4A69-A282-75B79826C9C3}">
  <ds:schemaRefs>
    <ds:schemaRef ds:uri="http://schemas.microsoft.com/office/2006/metadata/properties"/>
    <ds:schemaRef ds:uri="http://schemas.microsoft.com/office/infopath/2007/PartnerControls"/>
    <ds:schemaRef ds:uri="a0b908d5-6460-471f-92c0-fd2f13977b21"/>
  </ds:schemaRefs>
</ds:datastoreItem>
</file>

<file path=customXml/itemProps2.xml><?xml version="1.0" encoding="utf-8"?>
<ds:datastoreItem xmlns:ds="http://schemas.openxmlformats.org/officeDocument/2006/customXml" ds:itemID="{E404794A-FB73-4C3C-B5C1-46AB1BF160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84249-0522-4012-8973-F69B5EF36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Budget form 805</vt:lpstr>
      <vt:lpstr>Supplement 1</vt:lpstr>
      <vt:lpstr>Supportive Hsg Budget + Plan</vt:lpstr>
      <vt:lpstr>'Budget form 805'!Print_Area</vt:lpstr>
      <vt:lpstr>'Supplement 1'!Print_Area</vt:lpstr>
      <vt:lpstr>'Supportive Hsg Budget + Plan'!Print_Area</vt:lpstr>
      <vt:lpstr>'Budget form 805'!Print_Titles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roy</dc:creator>
  <cp:keywords/>
  <dc:description/>
  <cp:lastModifiedBy>Robin Castine</cp:lastModifiedBy>
  <cp:revision/>
  <dcterms:created xsi:type="dcterms:W3CDTF">2000-07-26T18:22:44Z</dcterms:created>
  <dcterms:modified xsi:type="dcterms:W3CDTF">2024-08-06T17:40:07Z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0x0101006AF78FC67D64754F93EF901CE8C66A40</vt:lpwstr>
  </property>
</Properties>
</file>